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Network Shares\Folders\nwhite\Desktop\"/>
    </mc:Choice>
  </mc:AlternateContent>
  <xr:revisionPtr revIDLastSave="0" documentId="8_{5FE651AC-7B5F-4CE0-9550-4F0624B0139D}" xr6:coauthVersionLast="45" xr6:coauthVersionMax="45" xr10:uidLastSave="{00000000-0000-0000-0000-000000000000}"/>
  <bookViews>
    <workbookView xWindow="-120" yWindow="-120" windowWidth="21840" windowHeight="13140" xr2:uid="{B65854BD-BD52-43DF-8846-2A501039D7C1}"/>
  </bookViews>
  <sheets>
    <sheet name="Final Budget 17-18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8" i="1" l="1"/>
  <c r="B417" i="1"/>
  <c r="B419" i="1" s="1"/>
  <c r="E415" i="1"/>
  <c r="B406" i="1"/>
  <c r="E405" i="1"/>
  <c r="B403" i="1"/>
  <c r="E402" i="1"/>
  <c r="B400" i="1"/>
  <c r="E399" i="1" s="1"/>
  <c r="B396" i="1"/>
  <c r="E396" i="1" s="1"/>
  <c r="E388" i="1"/>
  <c r="B388" i="1"/>
  <c r="B379" i="1"/>
  <c r="E378" i="1"/>
  <c r="B373" i="1"/>
  <c r="E373" i="1" s="1"/>
  <c r="B362" i="1"/>
  <c r="E361" i="1"/>
  <c r="E320" i="1"/>
  <c r="B296" i="1"/>
  <c r="B297" i="1" s="1"/>
  <c r="B375" i="1" s="1"/>
  <c r="E295" i="1"/>
  <c r="E292" i="1"/>
  <c r="B287" i="1"/>
  <c r="E286" i="1"/>
  <c r="E221" i="1"/>
  <c r="B218" i="1"/>
  <c r="E217" i="1"/>
  <c r="B209" i="1"/>
  <c r="E208" i="1"/>
  <c r="B156" i="1"/>
  <c r="E207" i="1" s="1"/>
  <c r="B123" i="1"/>
  <c r="B96" i="1"/>
  <c r="B52" i="1"/>
  <c r="B54" i="1" s="1"/>
  <c r="B464" i="1" s="1"/>
  <c r="B46" i="1"/>
  <c r="B421" i="1" l="1"/>
  <c r="B423" i="1" s="1"/>
  <c r="B460" i="1" s="1"/>
  <c r="B465" i="1" s="1"/>
</calcChain>
</file>

<file path=xl/sharedStrings.xml><?xml version="1.0" encoding="utf-8"?>
<sst xmlns="http://schemas.openxmlformats.org/spreadsheetml/2006/main" count="1160" uniqueCount="734">
  <si>
    <t>REVENUES</t>
  </si>
  <si>
    <t xml:space="preserve">Amount </t>
  </si>
  <si>
    <t>ACCOUNT NUMBER</t>
  </si>
  <si>
    <t>Classifications</t>
  </si>
  <si>
    <t>General Fund Revenues - Operating</t>
  </si>
  <si>
    <t>Property Tax @ 3.2500 mills @ 95%</t>
  </si>
  <si>
    <t>001 0311 000 4000</t>
  </si>
  <si>
    <t>Ad Valorem</t>
  </si>
  <si>
    <t>Local Option Gas Tax</t>
  </si>
  <si>
    <t>001 0312 000 4101</t>
  </si>
  <si>
    <t xml:space="preserve">Intergovernmental Revenue </t>
  </si>
  <si>
    <t>Utility Tax Duke Energy</t>
  </si>
  <si>
    <t>001 0314 000 4103</t>
  </si>
  <si>
    <t xml:space="preserve">Sales &amp; Use Tax </t>
  </si>
  <si>
    <t>Utility Tax Water</t>
  </si>
  <si>
    <t>001 0314 000 4300</t>
  </si>
  <si>
    <t>Utility Tax Lk Apopka Gas</t>
  </si>
  <si>
    <t>001 0314 000 4400</t>
  </si>
  <si>
    <t>Communication Services Tax</t>
  </si>
  <si>
    <t>001 0315 000 3100</t>
  </si>
  <si>
    <t>Local Business Tax</t>
  </si>
  <si>
    <t>001 0316 000 4104</t>
  </si>
  <si>
    <t xml:space="preserve">Taxes &amp; Permits </t>
  </si>
  <si>
    <t>Building Permits</t>
  </si>
  <si>
    <t>001 0322 000 4872</t>
  </si>
  <si>
    <t xml:space="preserve">Zoning/Plans Review </t>
  </si>
  <si>
    <t>001 0322 000 4873</t>
  </si>
  <si>
    <t xml:space="preserve">Other Revenue </t>
  </si>
  <si>
    <t>Franchise - Duke Energy</t>
  </si>
  <si>
    <t>001 0323 000 4102</t>
  </si>
  <si>
    <t xml:space="preserve">Franchise Fees </t>
  </si>
  <si>
    <t>Franchise Lk. Apopka Gas</t>
  </si>
  <si>
    <t>001 0323 000 4400</t>
  </si>
  <si>
    <t xml:space="preserve">Code Enforcement - Action/Assessments </t>
  </si>
  <si>
    <t>001 0325 000 4001</t>
  </si>
  <si>
    <t xml:space="preserve">Assessments </t>
  </si>
  <si>
    <t>Willows Street Lighting MSTU</t>
  </si>
  <si>
    <t>001 0325 000 4003</t>
  </si>
  <si>
    <t xml:space="preserve">Fire Rescue Fee Assessment </t>
  </si>
  <si>
    <t>001 0325 000 4004</t>
  </si>
  <si>
    <t xml:space="preserve">Sunset Bay Repaving Assessment </t>
  </si>
  <si>
    <t>001 0325 000 4005</t>
  </si>
  <si>
    <t>Park/Tennis Pass</t>
  </si>
  <si>
    <t>001 0329 000 4873</t>
  </si>
  <si>
    <t xml:space="preserve">State Grant - FRDAP </t>
  </si>
  <si>
    <t>001 0334 000 3391</t>
  </si>
  <si>
    <t xml:space="preserve"> </t>
  </si>
  <si>
    <t>State Grant - Police JAG</t>
  </si>
  <si>
    <t>001 0334 000 3390</t>
  </si>
  <si>
    <t>Revenue Sharing</t>
  </si>
  <si>
    <t>001 0335 000 3120</t>
  </si>
  <si>
    <t>1/2 Cent Sales Tax</t>
  </si>
  <si>
    <t>001 0335 000 3180</t>
  </si>
  <si>
    <t>Dare Program</t>
  </si>
  <si>
    <t>001 0338 000 3202</t>
  </si>
  <si>
    <t xml:space="preserve">Police Service </t>
  </si>
  <si>
    <t>001 0342 000 3101</t>
  </si>
  <si>
    <t xml:space="preserve">Police Off Duty </t>
  </si>
  <si>
    <t>001 0342 000 3102</t>
  </si>
  <si>
    <t>Solid Waste</t>
  </si>
  <si>
    <t>001 0343 000 4700</t>
  </si>
  <si>
    <t xml:space="preserve">Charges for Services </t>
  </si>
  <si>
    <t>Historical Preservation Board Committee</t>
  </si>
  <si>
    <t>001 0346 000 3200</t>
  </si>
  <si>
    <t xml:space="preserve">Committee Revenue </t>
  </si>
  <si>
    <t xml:space="preserve">Downtown Business Committee </t>
  </si>
  <si>
    <t>001 0347 000 4000</t>
  </si>
  <si>
    <t>Tree Board Committee</t>
  </si>
  <si>
    <t>001 0348 000 4100</t>
  </si>
  <si>
    <t>Parks &amp; Recreation Committee</t>
  </si>
  <si>
    <t xml:space="preserve">001 0349 400 3692 </t>
  </si>
  <si>
    <t>Pancake Breakfast</t>
  </si>
  <si>
    <t>001 0350 801 4885</t>
  </si>
  <si>
    <t>Fines/Bonds</t>
  </si>
  <si>
    <t>001 0351 000 4820</t>
  </si>
  <si>
    <t xml:space="preserve">Fines &amp; Forfeitures </t>
  </si>
  <si>
    <t>Tree Mitigation Fund</t>
  </si>
  <si>
    <t>001 0354 000 4871</t>
  </si>
  <si>
    <t>Miscellaneous</t>
  </si>
  <si>
    <t>001 0360 000 4861</t>
  </si>
  <si>
    <t>Wine &amp; Dine Event</t>
  </si>
  <si>
    <t>001 0360 000 4864</t>
  </si>
  <si>
    <t>Newsletter Ads</t>
  </si>
  <si>
    <t>001 0360 000 4868</t>
  </si>
  <si>
    <t xml:space="preserve">Sponsorships (Lunch etc.) </t>
  </si>
  <si>
    <t>001 0360 000 4869</t>
  </si>
  <si>
    <t xml:space="preserve">Contribution/Donation </t>
  </si>
  <si>
    <t>Police Mileage</t>
  </si>
  <si>
    <t>001 0360 000 4872</t>
  </si>
  <si>
    <t xml:space="preserve">Admin Off Duty Fee </t>
  </si>
  <si>
    <t>001 0360 000 4873</t>
  </si>
  <si>
    <t>Interest</t>
  </si>
  <si>
    <t>001 0361 000 4100</t>
  </si>
  <si>
    <t>Rent</t>
  </si>
  <si>
    <t>001 0362 000 4850</t>
  </si>
  <si>
    <t>Auction/Surplus</t>
  </si>
  <si>
    <t>001 0364 000 4845</t>
  </si>
  <si>
    <t>Garden Club Donation</t>
  </si>
  <si>
    <t>001 0366 000 4862</t>
  </si>
  <si>
    <t xml:space="preserve">P&amp;R Movie Night Donations </t>
  </si>
  <si>
    <t>001 0366 000 4867</t>
  </si>
  <si>
    <t>Total</t>
  </si>
  <si>
    <t>Stormwater Fund Revenues</t>
  </si>
  <si>
    <t>Stormwater Fee Assessments</t>
  </si>
  <si>
    <t>004 0363 000 3343</t>
  </si>
  <si>
    <t xml:space="preserve">Total Revenues </t>
  </si>
  <si>
    <t>EXPENDITURES</t>
  </si>
  <si>
    <t>General Fund Expenditures  - Operating</t>
  </si>
  <si>
    <t xml:space="preserve">Classification </t>
  </si>
  <si>
    <t>Legislative</t>
  </si>
  <si>
    <t xml:space="preserve">    Travel &amp; Per Diem </t>
  </si>
  <si>
    <t>001 5110 000 7300</t>
  </si>
  <si>
    <t xml:space="preserve">Legislation </t>
  </si>
  <si>
    <t xml:space="preserve">    Communication Services </t>
  </si>
  <si>
    <t xml:space="preserve">          Email Service </t>
  </si>
  <si>
    <t>001 5110 000 7471</t>
  </si>
  <si>
    <t xml:space="preserve">          Email Archive </t>
  </si>
  <si>
    <t xml:space="preserve">          Board &amp; Committee Email </t>
  </si>
  <si>
    <t>001 5110 000 7474</t>
  </si>
  <si>
    <t xml:space="preserve">          Board &amp; Committee Email Archive </t>
  </si>
  <si>
    <t>001 5110 000 7475</t>
  </si>
  <si>
    <t xml:space="preserve">          Wireless Windermere</t>
  </si>
  <si>
    <t>001 5110 000 7477</t>
  </si>
  <si>
    <t xml:space="preserve">     Miscellaneous Expense &amp; Other Current</t>
  </si>
  <si>
    <t>001 5110 000 7500</t>
  </si>
  <si>
    <t xml:space="preserve">     Office Supplies</t>
  </si>
  <si>
    <t>001 5110 000 7510</t>
  </si>
  <si>
    <t xml:space="preserve">     Subscription/Dues/Training</t>
  </si>
  <si>
    <t xml:space="preserve">          Florida League of Cities </t>
  </si>
  <si>
    <t>001 5110 000 7541</t>
  </si>
  <si>
    <t xml:space="preserve">          Florida Legue of Mayors Conf</t>
  </si>
  <si>
    <t>001 5110 000 7542</t>
  </si>
  <si>
    <t xml:space="preserve">          Florida League of Cities Conf.</t>
  </si>
  <si>
    <t>001 5110 000 7543</t>
  </si>
  <si>
    <t xml:space="preserve">          West Orange Chamber </t>
  </si>
  <si>
    <t>001 5110 000 7544</t>
  </si>
  <si>
    <t xml:space="preserve">          West Orange Times</t>
  </si>
  <si>
    <t>001 5110 000 7545</t>
  </si>
  <si>
    <t xml:space="preserve">          Subscription - Orlando Sentinel</t>
  </si>
  <si>
    <t>001 5110 000 7546</t>
  </si>
  <si>
    <t xml:space="preserve">          Tri County League of Cities Dues</t>
  </si>
  <si>
    <t>001 5110 000 7547</t>
  </si>
  <si>
    <t xml:space="preserve">          Florida League of Cities Dues </t>
  </si>
  <si>
    <t>001 5110 000 7548</t>
  </si>
  <si>
    <t xml:space="preserve">          Ethics Training </t>
  </si>
  <si>
    <t>001 5110 000 7549</t>
  </si>
  <si>
    <t xml:space="preserve">     Metro Plan </t>
  </si>
  <si>
    <t>001 5110 000 7551</t>
  </si>
  <si>
    <t xml:space="preserve">    Luncheons </t>
  </si>
  <si>
    <t xml:space="preserve">          West Orange Chamber</t>
  </si>
  <si>
    <t>001 5110 000 7553</t>
  </si>
  <si>
    <t xml:space="preserve">          Mayor/Managers</t>
  </si>
  <si>
    <t>001 5110 000 7560</t>
  </si>
  <si>
    <t xml:space="preserve">          Misc. Luncheons</t>
  </si>
  <si>
    <t>001 5110  000 7561</t>
  </si>
  <si>
    <t xml:space="preserve">          Hosting Luncheon</t>
  </si>
  <si>
    <t>001 5110 000 7562</t>
  </si>
  <si>
    <t xml:space="preserve">    Special Events </t>
  </si>
  <si>
    <t xml:space="preserve">          Halloween Movie Night </t>
  </si>
  <si>
    <t>001 5110 000 7600</t>
  </si>
  <si>
    <t xml:space="preserve">          Easter Event</t>
  </si>
  <si>
    <t>001 5110 000 7601</t>
  </si>
  <si>
    <t xml:space="preserve">          Pancake Breakfast</t>
  </si>
  <si>
    <t>001 5110 000 7602</t>
  </si>
  <si>
    <t xml:space="preserve">          Holiday Social</t>
  </si>
  <si>
    <t>001 5110 000 7603</t>
  </si>
  <si>
    <t xml:space="preserve">          9/11 Appreciation Day</t>
  </si>
  <si>
    <t>001 5110 000 7604</t>
  </si>
  <si>
    <t xml:space="preserve">          Wine &amp; Dine Event </t>
  </si>
  <si>
    <t>001 5110 000 7605</t>
  </si>
  <si>
    <t xml:space="preserve">          Police Memorial </t>
  </si>
  <si>
    <t>001 5110 000 7606</t>
  </si>
  <si>
    <t xml:space="preserve">          Employee Appreciation </t>
  </si>
  <si>
    <t>001 5110 000 7608</t>
  </si>
  <si>
    <t xml:space="preserve">          DC Police Memorial </t>
  </si>
  <si>
    <t>001 5110 000 7609</t>
  </si>
  <si>
    <t>Total Legislative</t>
  </si>
  <si>
    <t>Administrative</t>
  </si>
  <si>
    <t xml:space="preserve">     Salaries</t>
  </si>
  <si>
    <t>001 5120 000 6120</t>
  </si>
  <si>
    <t xml:space="preserve">Finance &amp; Admin </t>
  </si>
  <si>
    <t xml:space="preserve">     Overtime</t>
  </si>
  <si>
    <t>001 5120 000 6140</t>
  </si>
  <si>
    <t xml:space="preserve">     FICA Expenses</t>
  </si>
  <si>
    <t>001 5120 000 6210</t>
  </si>
  <si>
    <t xml:space="preserve">     FICA Medicare</t>
  </si>
  <si>
    <t>001 5120 000 6211</t>
  </si>
  <si>
    <t xml:space="preserve">     Retirement</t>
  </si>
  <si>
    <t>001 5120 000 6220</t>
  </si>
  <si>
    <t xml:space="preserve">     Health Insurance</t>
  </si>
  <si>
    <t>001 5120 000 6233</t>
  </si>
  <si>
    <t xml:space="preserve">          Dental Care</t>
  </si>
  <si>
    <t>001 5120 000 6234</t>
  </si>
  <si>
    <t xml:space="preserve">          Vision Care</t>
  </si>
  <si>
    <t>001 5120 000 6235</t>
  </si>
  <si>
    <t xml:space="preserve">          Life/AD&amp;D</t>
  </si>
  <si>
    <t>001 5120 000 6236</t>
  </si>
  <si>
    <t xml:space="preserve">     Legal Fees</t>
  </si>
  <si>
    <t>001 5120 000 7313</t>
  </si>
  <si>
    <t xml:space="preserve">     Postage/Transport Fees</t>
  </si>
  <si>
    <t>001 5120 000 7416</t>
  </si>
  <si>
    <t xml:space="preserve">     Communication Services </t>
  </si>
  <si>
    <t>001 5120 000 7471</t>
  </si>
  <si>
    <t xml:space="preserve">          Email Archiving </t>
  </si>
  <si>
    <t xml:space="preserve">          Computer Maint </t>
  </si>
  <si>
    <t>001 5120 000 7478</t>
  </si>
  <si>
    <t xml:space="preserve">          Web Site Hosting </t>
  </si>
  <si>
    <t>001 5120 000 7482</t>
  </si>
  <si>
    <t xml:space="preserve">          IT Backup </t>
  </si>
  <si>
    <t>001 5120 000 7474</t>
  </si>
  <si>
    <t xml:space="preserve">     Plaques/Awards</t>
  </si>
  <si>
    <t>001 5120 000 7490</t>
  </si>
  <si>
    <t>001 5120 000 7510</t>
  </si>
  <si>
    <t xml:space="preserve">     Subscriptions/Dues/Training</t>
  </si>
  <si>
    <t xml:space="preserve">          Dues</t>
  </si>
  <si>
    <t>001 5120 000 7540</t>
  </si>
  <si>
    <t xml:space="preserve">          Luncheons</t>
  </si>
  <si>
    <t>001 5120 000 7550</t>
  </si>
  <si>
    <t xml:space="preserve">          Seminars</t>
  </si>
  <si>
    <t>001 5120 000 7560</t>
  </si>
  <si>
    <t xml:space="preserve">     Newsletter Mailout</t>
  </si>
  <si>
    <t>001 5120 000 7541</t>
  </si>
  <si>
    <t>Total Administration</t>
  </si>
  <si>
    <t>Clerk</t>
  </si>
  <si>
    <t>001 5125 000 6120</t>
  </si>
  <si>
    <t>Finance &amp; Admin</t>
  </si>
  <si>
    <t>001 5125 000 6140</t>
  </si>
  <si>
    <t>001 5125 000 6210</t>
  </si>
  <si>
    <t>001 5125 000 6211</t>
  </si>
  <si>
    <t>001 5125 000 6220</t>
  </si>
  <si>
    <t>001 5125 000 6233</t>
  </si>
  <si>
    <t xml:space="preserve">         Dental Insurance</t>
  </si>
  <si>
    <t>001 5125 000 6234</t>
  </si>
  <si>
    <t xml:space="preserve">         Vision Insurance  </t>
  </si>
  <si>
    <t>001 5125 000 6235</t>
  </si>
  <si>
    <t xml:space="preserve">         Life Insurance &amp; AD&amp;D</t>
  </si>
  <si>
    <t>001 5125 000 6236</t>
  </si>
  <si>
    <t xml:space="preserve">    Travel and Per Diem</t>
  </si>
  <si>
    <t>001 5125 000 7300</t>
  </si>
  <si>
    <t xml:space="preserve">    Professional Services</t>
  </si>
  <si>
    <t xml:space="preserve">          Encryption</t>
  </si>
  <si>
    <t>001 5125 000 7320</t>
  </si>
  <si>
    <t xml:space="preserve">          Municode</t>
  </si>
  <si>
    <t>001 5125 000 7321</t>
  </si>
  <si>
    <t xml:space="preserve">          Scanning </t>
  </si>
  <si>
    <t>001 5125 000 7324</t>
  </si>
  <si>
    <t>001 5125 000 7416</t>
  </si>
  <si>
    <t xml:space="preserve">           Email Service </t>
  </si>
  <si>
    <t>001 5125 000 7471</t>
  </si>
  <si>
    <t xml:space="preserve">           Email Archiving </t>
  </si>
  <si>
    <t xml:space="preserve">           Computer Maint </t>
  </si>
  <si>
    <t>001 5125 000 7478</t>
  </si>
  <si>
    <t xml:space="preserve">     Misc. Expense &amp; Other Current</t>
  </si>
  <si>
    <t>001 5125 000 7500</t>
  </si>
  <si>
    <t>001 5125 000 7510</t>
  </si>
  <si>
    <t xml:space="preserve">     Advertising</t>
  </si>
  <si>
    <t>001 5125 000 7519</t>
  </si>
  <si>
    <t xml:space="preserve">     Elections</t>
  </si>
  <si>
    <t>001 5125 000 7525</t>
  </si>
  <si>
    <t xml:space="preserve">          IIMC</t>
  </si>
  <si>
    <t>001 5125 000 7540</t>
  </si>
  <si>
    <t xml:space="preserve">          FRMA</t>
  </si>
  <si>
    <t>001 5125 000 7541</t>
  </si>
  <si>
    <t xml:space="preserve">          FACC</t>
  </si>
  <si>
    <t>001 5125 000 7542</t>
  </si>
  <si>
    <t xml:space="preserve">          Conference/Training</t>
  </si>
  <si>
    <t>001 5125 000 7543</t>
  </si>
  <si>
    <t xml:space="preserve">          Code Enforcement </t>
  </si>
  <si>
    <t>001 5125 000 7544</t>
  </si>
  <si>
    <t>Total Clerk</t>
  </si>
  <si>
    <t>GENERAL FUND EXPENDITURES - OPERATING</t>
  </si>
  <si>
    <t>Financial</t>
  </si>
  <si>
    <t>001 5130 000 6120</t>
  </si>
  <si>
    <t>001 5130 000 6140</t>
  </si>
  <si>
    <t>001 5130 000 6210</t>
  </si>
  <si>
    <t>001 5130 000 6211</t>
  </si>
  <si>
    <t>001 5130 000 6220</t>
  </si>
  <si>
    <t>001 5130 000 6233</t>
  </si>
  <si>
    <t xml:space="preserve">        Dental Care</t>
  </si>
  <si>
    <t>001 5130 000 6234</t>
  </si>
  <si>
    <t>001 5130 000 6235</t>
  </si>
  <si>
    <t>001 5130 000 6236</t>
  </si>
  <si>
    <t xml:space="preserve">     Travel and Per Diem</t>
  </si>
  <si>
    <t>001 5130 000 7300</t>
  </si>
  <si>
    <t xml:space="preserve">     Professional Services - Auditors Fee  </t>
  </si>
  <si>
    <t>001 5130 000 7320</t>
  </si>
  <si>
    <t xml:space="preserve">     Other Contractual Services</t>
  </si>
  <si>
    <t xml:space="preserve">        Accufund Sofware Contract</t>
  </si>
  <si>
    <t>001 5130 000 7340</t>
  </si>
  <si>
    <t xml:space="preserve">        Module Software Annual Support </t>
  </si>
  <si>
    <t xml:space="preserve">        Employee Assistance Program </t>
  </si>
  <si>
    <t>001 5130 000 7341</t>
  </si>
  <si>
    <t xml:space="preserve">        Retirement - Admin Fees </t>
  </si>
  <si>
    <t>001 5130 000 7342</t>
  </si>
  <si>
    <t xml:space="preserve">        Waypoints Support Contract </t>
  </si>
  <si>
    <t>001 5130 000 7343</t>
  </si>
  <si>
    <t xml:space="preserve">     Fire Service Protection Fee  </t>
  </si>
  <si>
    <t>001 5130 000 7350</t>
  </si>
  <si>
    <t xml:space="preserve">     Fire Restricted Reserve</t>
  </si>
  <si>
    <t>001 5130 000 7351</t>
  </si>
  <si>
    <t>001 5130 000 7416</t>
  </si>
  <si>
    <t xml:space="preserve">     Utilities</t>
  </si>
  <si>
    <t xml:space="preserve">          Brighthouse</t>
  </si>
  <si>
    <t>001 5130 000 7430</t>
  </si>
  <si>
    <t xml:space="preserve">          Century Link Service</t>
  </si>
  <si>
    <t>001 5130 000 7431</t>
  </si>
  <si>
    <t xml:space="preserve">          Orange County Utilities</t>
  </si>
  <si>
    <t>001 5130 000 7433</t>
  </si>
  <si>
    <t xml:space="preserve">          Duke Energy </t>
  </si>
  <si>
    <t>001 5130 000 7434</t>
  </si>
  <si>
    <t xml:space="preserve">          Willows MSTU</t>
  </si>
  <si>
    <t>001 5130 000 7435</t>
  </si>
  <si>
    <t xml:space="preserve">          Lake Apopka Natural Gas </t>
  </si>
  <si>
    <t>001 5130 000 7436</t>
  </si>
  <si>
    <t xml:space="preserve">     Rental &amp; Leasing</t>
  </si>
  <si>
    <t xml:space="preserve">          Copy Machine</t>
  </si>
  <si>
    <t>001 5130 000 7440</t>
  </si>
  <si>
    <t xml:space="preserve">          Credit Card Swipe Lease</t>
  </si>
  <si>
    <t>001 5130 000 7441</t>
  </si>
  <si>
    <t xml:space="preserve">          Postage Lease</t>
  </si>
  <si>
    <t>001 5130 000 7442</t>
  </si>
  <si>
    <t xml:space="preserve">     General Insurance</t>
  </si>
  <si>
    <t>001 5130 000 7450</t>
  </si>
  <si>
    <t xml:space="preserve">     Executive Travel Accident Cov</t>
  </si>
  <si>
    <t>001 5130 000 7453</t>
  </si>
  <si>
    <t>001 5130 000 7471</t>
  </si>
  <si>
    <t xml:space="preserve">          Server Maintenance  </t>
  </si>
  <si>
    <t>001 5130 000 7476</t>
  </si>
  <si>
    <t xml:space="preserve">          Computer Maintenance </t>
  </si>
  <si>
    <t>001 5130 000 7478</t>
  </si>
  <si>
    <t xml:space="preserve">     Misc. Expenses &amp; Other Current</t>
  </si>
  <si>
    <t>001 5130 000 7500</t>
  </si>
  <si>
    <t>001 5130 000 7510</t>
  </si>
  <si>
    <t xml:space="preserve">     Operating Supplies</t>
  </si>
  <si>
    <t>001 5130 000 7520</t>
  </si>
  <si>
    <t xml:space="preserve">     Subscriptions/Dues/Training </t>
  </si>
  <si>
    <t xml:space="preserve">          FGFOA Dues </t>
  </si>
  <si>
    <t>001 5130 000 7540</t>
  </si>
  <si>
    <t xml:space="preserve">          Central Florida FGFOA</t>
  </si>
  <si>
    <t>001 5130 000 7541</t>
  </si>
  <si>
    <t xml:space="preserve">          Tuition Reimbursement </t>
  </si>
  <si>
    <t>001 5130 000 7543</t>
  </si>
  <si>
    <t xml:space="preserve">          Finance Director Training </t>
  </si>
  <si>
    <t>001 5130 000 7544</t>
  </si>
  <si>
    <t xml:space="preserve">          Finance Clerk II Training</t>
  </si>
  <si>
    <t>001 5130 000 7545</t>
  </si>
  <si>
    <t xml:space="preserve">     Solid Waste </t>
  </si>
  <si>
    <t>001 5130 000 8341</t>
  </si>
  <si>
    <t xml:space="preserve">Solid Waste </t>
  </si>
  <si>
    <t>Total Finance</t>
  </si>
  <si>
    <t xml:space="preserve">Development Services  </t>
  </si>
  <si>
    <t xml:space="preserve">      Professional Services - Planning &amp; Zoning </t>
  </si>
  <si>
    <t>001 5150 000 7320</t>
  </si>
  <si>
    <t xml:space="preserve">Physical Environment </t>
  </si>
  <si>
    <t xml:space="preserve">      Professional Services - Plan &amp; Zoning - Admin</t>
  </si>
  <si>
    <t>001 5150 000 7322</t>
  </si>
  <si>
    <t xml:space="preserve">      Bldg Inspection Fees </t>
  </si>
  <si>
    <t>001 5150 000 7321</t>
  </si>
  <si>
    <t xml:space="preserve">      Postage/Transport Fees</t>
  </si>
  <si>
    <t>001 5150 000 7416</t>
  </si>
  <si>
    <t xml:space="preserve">      Misc Expenses &amp; Other Current</t>
  </si>
  <si>
    <t>001 5150 000 7500</t>
  </si>
  <si>
    <t xml:space="preserve">      Evaluation &amp; Appraisal Report  - Dept of Economic Dev </t>
  </si>
  <si>
    <t>001 5150 000 7325</t>
  </si>
  <si>
    <t>Total Development Services</t>
  </si>
  <si>
    <t>Public Works</t>
  </si>
  <si>
    <t xml:space="preserve">     Debt Service Main Street</t>
  </si>
  <si>
    <t>001 5191 000 5710</t>
  </si>
  <si>
    <t xml:space="preserve">Debt Service </t>
  </si>
  <si>
    <t>001 5191 000 6120</t>
  </si>
  <si>
    <t xml:space="preserve">Public Works </t>
  </si>
  <si>
    <t>001 5191 000 6140</t>
  </si>
  <si>
    <r>
      <t xml:space="preserve">  </t>
    </r>
    <r>
      <rPr>
        <sz val="10"/>
        <rFont val="Arial"/>
        <family val="2"/>
      </rPr>
      <t xml:space="preserve">   FICA Expenses</t>
    </r>
  </si>
  <si>
    <t>001 5191 000 6210</t>
  </si>
  <si>
    <t xml:space="preserve">     FICA Med</t>
  </si>
  <si>
    <t>001 5191 000 6211</t>
  </si>
  <si>
    <t>001 5191 000 6220</t>
  </si>
  <si>
    <t xml:space="preserve">     Health Insurance </t>
  </si>
  <si>
    <t>001 5191 000 6233</t>
  </si>
  <si>
    <t xml:space="preserve">          Dental</t>
  </si>
  <si>
    <t>001 5191 000 6234</t>
  </si>
  <si>
    <t>001 5191 000 6235</t>
  </si>
  <si>
    <t>001 5191 000 6236</t>
  </si>
  <si>
    <t xml:space="preserve">     Professional Services  </t>
  </si>
  <si>
    <t xml:space="preserve">   </t>
  </si>
  <si>
    <t xml:space="preserve">          General Engineering Scvs </t>
  </si>
  <si>
    <t>001 5191 000 7340</t>
  </si>
  <si>
    <t xml:space="preserve">          Lawn &amp; Maintenance</t>
  </si>
  <si>
    <t>001 5191 000 7341</t>
  </si>
  <si>
    <t xml:space="preserve">          Janitorial Services </t>
  </si>
  <si>
    <t>001 5191 000 7342</t>
  </si>
  <si>
    <t xml:space="preserve">          Pest Control </t>
  </si>
  <si>
    <t>001 5191 000 7343</t>
  </si>
  <si>
    <t xml:space="preserve">          Lakefront Maint </t>
  </si>
  <si>
    <t>001 5191 000 7344</t>
  </si>
  <si>
    <t xml:space="preserve">     Postage </t>
  </si>
  <si>
    <t>001 5191 000 7416</t>
  </si>
  <si>
    <t xml:space="preserve">     Facilities/Buildings </t>
  </si>
  <si>
    <t xml:space="preserve">          Misc Facility: (Chairs, etc)</t>
  </si>
  <si>
    <t xml:space="preserve">001 5191 000 7460     </t>
  </si>
  <si>
    <t xml:space="preserve">          Town Hall Decorations</t>
  </si>
  <si>
    <t xml:space="preserve">001 5191 000 7461    </t>
  </si>
  <si>
    <t xml:space="preserve">          Town Hall Floors</t>
  </si>
  <si>
    <t xml:space="preserve">001 5191 000 7462    </t>
  </si>
  <si>
    <t xml:space="preserve">          AC check</t>
  </si>
  <si>
    <t>001 5191 000 7463</t>
  </si>
  <si>
    <t xml:space="preserve">          Fire Extinguisher Check</t>
  </si>
  <si>
    <t>001 5191 000 7464</t>
  </si>
  <si>
    <t xml:space="preserve">          Facility Repair &amp; Maintenance Misc </t>
  </si>
  <si>
    <t>001 5191 000 7465</t>
  </si>
  <si>
    <t xml:space="preserve">          Email </t>
  </si>
  <si>
    <t>001 5191 000 7471</t>
  </si>
  <si>
    <t>001 5191 000 7478</t>
  </si>
  <si>
    <t xml:space="preserve">     Repair &amp; Maintenance </t>
  </si>
  <si>
    <t xml:space="preserve">          Misc Parts</t>
  </si>
  <si>
    <t xml:space="preserve">      001 5191 000 7480     </t>
  </si>
  <si>
    <t xml:space="preserve">          Misc Repairs Vehicles </t>
  </si>
  <si>
    <t>001 5191 000 7481</t>
  </si>
  <si>
    <t xml:space="preserve">          Misc Facility Repair </t>
  </si>
  <si>
    <t xml:space="preserve">     001 5191 000 7482     </t>
  </si>
  <si>
    <t xml:space="preserve">          Sidewalk/Bike Path</t>
  </si>
  <si>
    <t xml:space="preserve">    001 5191 000 7483   </t>
  </si>
  <si>
    <t xml:space="preserve">          Sprinkler Repair </t>
  </si>
  <si>
    <t>001 5191 000 7484</t>
  </si>
  <si>
    <t xml:space="preserve">     Misc Expense and Other Current </t>
  </si>
  <si>
    <t>001 5191 000 7500</t>
  </si>
  <si>
    <t>001 5191 000 7510</t>
  </si>
  <si>
    <t xml:space="preserve">     Uniforms</t>
  </si>
  <si>
    <t>001 5191 000 7519</t>
  </si>
  <si>
    <t xml:space="preserve">     Streets &amp; Road Repairs </t>
  </si>
  <si>
    <t xml:space="preserve">          Misc Repaving </t>
  </si>
  <si>
    <t>001 5191 000 7531</t>
  </si>
  <si>
    <t xml:space="preserve">          Restriping </t>
  </si>
  <si>
    <t>001 5191 000 7532</t>
  </si>
  <si>
    <t xml:space="preserve">          Repaint Speed Bumps </t>
  </si>
  <si>
    <t>001 5191 000 7533</t>
  </si>
  <si>
    <t xml:space="preserve">          Tree Canopy</t>
  </si>
  <si>
    <t>001 5191 000 7534</t>
  </si>
  <si>
    <t xml:space="preserve">     Streets &amp; Road CIP </t>
  </si>
  <si>
    <t>001 5191 000 7538</t>
  </si>
  <si>
    <t xml:space="preserve">     Subscription Dues &amp; Training </t>
  </si>
  <si>
    <t>001 5191 000 7540</t>
  </si>
  <si>
    <t xml:space="preserve">     Operating Supplies </t>
  </si>
  <si>
    <t xml:space="preserve">          Gas</t>
  </si>
  <si>
    <t xml:space="preserve">001 5191  000 7560    </t>
  </si>
  <si>
    <t xml:space="preserve">          Oil Change</t>
  </si>
  <si>
    <t xml:space="preserve">001 5191  000 7561   </t>
  </si>
  <si>
    <t xml:space="preserve">          Shell/Sand/Rock</t>
  </si>
  <si>
    <t xml:space="preserve">001 5191  000 7562    </t>
  </si>
  <si>
    <t xml:space="preserve">          Vehicle Batteries</t>
  </si>
  <si>
    <t xml:space="preserve">001 5191  000 7563    </t>
  </si>
  <si>
    <t xml:space="preserve">          Vehicle Tires</t>
  </si>
  <si>
    <t xml:space="preserve">001 5191  000 7564  </t>
  </si>
  <si>
    <t xml:space="preserve">          Misc Shop Expenses</t>
  </si>
  <si>
    <t xml:space="preserve">001 5191  000 7565    </t>
  </si>
  <si>
    <t xml:space="preserve">          Street &amp; Road Sodding</t>
  </si>
  <si>
    <t xml:space="preserve">001 5191  000 7566    </t>
  </si>
  <si>
    <t xml:space="preserve">          Tree Removal</t>
  </si>
  <si>
    <t xml:space="preserve">001 5191  000 7567    </t>
  </si>
  <si>
    <t xml:space="preserve">          Signs </t>
  </si>
  <si>
    <t xml:space="preserve">001 5191  000 7568    </t>
  </si>
  <si>
    <t xml:space="preserve">          Banners</t>
  </si>
  <si>
    <t>001 5191 000 7568</t>
  </si>
  <si>
    <t xml:space="preserve">          Landfill</t>
  </si>
  <si>
    <t xml:space="preserve">001 5191  000 7569    </t>
  </si>
  <si>
    <t xml:space="preserve">          Water Cooler</t>
  </si>
  <si>
    <t xml:space="preserve">001 5191  000 7571    </t>
  </si>
  <si>
    <t xml:space="preserve">     Arbor Day Trees </t>
  </si>
  <si>
    <t>001 5191 000 7574</t>
  </si>
  <si>
    <t xml:space="preserve">     Capital Equipment </t>
  </si>
  <si>
    <t xml:space="preserve">          2014 Ford F150 Pick up</t>
  </si>
  <si>
    <t>001 5191 000 9642</t>
  </si>
  <si>
    <t xml:space="preserve">          2014 Tractor Massey Ferguson</t>
  </si>
  <si>
    <t>001 5191 000 9643</t>
  </si>
  <si>
    <t xml:space="preserve">          2015 Tractor Massey Ferguson</t>
  </si>
  <si>
    <t>001 5191 000 9644</t>
  </si>
  <si>
    <t xml:space="preserve">          2016 Ford F150 Pick Up - Spv</t>
  </si>
  <si>
    <t>001 5191 000 9646</t>
  </si>
  <si>
    <t xml:space="preserve">          2016 Ford F700 Dump Truck 50%</t>
  </si>
  <si>
    <t>001 5191 000 9647</t>
  </si>
  <si>
    <t xml:space="preserve">          2016 Motorgrader 50%</t>
  </si>
  <si>
    <t>001 5191 000 9648</t>
  </si>
  <si>
    <t xml:space="preserve">Capital Improvement - Machinery </t>
  </si>
  <si>
    <t>001 5191 000 9649</t>
  </si>
  <si>
    <t>Total Public Works</t>
  </si>
  <si>
    <t xml:space="preserve">     Parks &amp; Recreation</t>
  </si>
  <si>
    <t xml:space="preserve">          FRDAP Fernwood &amp; Cental Park </t>
  </si>
  <si>
    <t>001 5193 000 8460</t>
  </si>
  <si>
    <t xml:space="preserve">          Misc Park Repairs </t>
  </si>
  <si>
    <t xml:space="preserve">001 5193 000 8462       </t>
  </si>
  <si>
    <t xml:space="preserve">          Playground Mulch </t>
  </si>
  <si>
    <t>001 5193 000 8463</t>
  </si>
  <si>
    <t xml:space="preserve">Recreation/Culture </t>
  </si>
  <si>
    <t xml:space="preserve">          Gazebo 5th Ave Park </t>
  </si>
  <si>
    <t>001 5193 000 8464</t>
  </si>
  <si>
    <t xml:space="preserve">          Split Rail Fence </t>
  </si>
  <si>
    <t xml:space="preserve">001 5193 000 8469 </t>
  </si>
  <si>
    <t xml:space="preserve">          5th &amp; Forest Parking </t>
  </si>
  <si>
    <t>001 5193 000 8470</t>
  </si>
  <si>
    <t>Total Parks &amp; Recreation</t>
  </si>
  <si>
    <t xml:space="preserve">Total Public Works &amp; Parks and Recreation </t>
  </si>
  <si>
    <t>Police</t>
  </si>
  <si>
    <t>001 5210 000 6120</t>
  </si>
  <si>
    <t xml:space="preserve">Police </t>
  </si>
  <si>
    <t xml:space="preserve">     Staff Matrix Change</t>
  </si>
  <si>
    <t xml:space="preserve">001 5210 000 6120 </t>
  </si>
  <si>
    <t xml:space="preserve">     Reserves Salaries</t>
  </si>
  <si>
    <t>001 5210 000 6121</t>
  </si>
  <si>
    <t xml:space="preserve">     Police Off Duty </t>
  </si>
  <si>
    <t>001 5210 000 6124</t>
  </si>
  <si>
    <t>001 5210 000 6140</t>
  </si>
  <si>
    <t xml:space="preserve">     Incentive Pay </t>
  </si>
  <si>
    <t>001 5210 000 6150</t>
  </si>
  <si>
    <t>001 5210 000 6210</t>
  </si>
  <si>
    <t>001 5210 000 6211</t>
  </si>
  <si>
    <t>001 5210 000 6220</t>
  </si>
  <si>
    <t xml:space="preserve">     Life &amp; Health Insurance  </t>
  </si>
  <si>
    <t xml:space="preserve">          Health Insurance</t>
  </si>
  <si>
    <t>001 5210 000 6233</t>
  </si>
  <si>
    <t>001 5210 000 6234</t>
  </si>
  <si>
    <t>001 5210 000 6235</t>
  </si>
  <si>
    <t>001 5210 000 6236</t>
  </si>
  <si>
    <t xml:space="preserve">    Professional Services </t>
  </si>
  <si>
    <t xml:space="preserve">          Psychologicals</t>
  </si>
  <si>
    <t>001 5210 000 7341</t>
  </si>
  <si>
    <t xml:space="preserve">          Physical Exams</t>
  </si>
  <si>
    <t>001 5210 000 7342</t>
  </si>
  <si>
    <t xml:space="preserve">          Polygraph</t>
  </si>
  <si>
    <t>001 5210 000 7343</t>
  </si>
  <si>
    <t xml:space="preserve">          Testing Materials </t>
  </si>
  <si>
    <t>001 5210 000 7344</t>
  </si>
  <si>
    <t>001 5210 000 7416</t>
  </si>
  <si>
    <t xml:space="preserve">     Fire Service Assessment Fee</t>
  </si>
  <si>
    <t>001 5210 000 7452</t>
  </si>
  <si>
    <t xml:space="preserve">Fire </t>
  </si>
  <si>
    <t xml:space="preserve">          Tires</t>
  </si>
  <si>
    <t>001 5210 000 7460</t>
  </si>
  <si>
    <t xml:space="preserve">          Radar Certification</t>
  </si>
  <si>
    <t>001 5210 000 7461</t>
  </si>
  <si>
    <t xml:space="preserve">          Speedometer Cert</t>
  </si>
  <si>
    <t>001 5210 000 7462</t>
  </si>
  <si>
    <t xml:space="preserve">          Misc Vehicle Repairs</t>
  </si>
  <si>
    <t>001 5210 000 7463</t>
  </si>
  <si>
    <t xml:space="preserve">          Vehicle Cleaning</t>
  </si>
  <si>
    <t>001 5210 000 7464</t>
  </si>
  <si>
    <t xml:space="preserve">          Copier Maintenance</t>
  </si>
  <si>
    <t>001 5210 000 7465</t>
  </si>
  <si>
    <t xml:space="preserve">          Email</t>
  </si>
  <si>
    <t>001 5210 000 7471</t>
  </si>
  <si>
    <t xml:space="preserve">          Evidence.com </t>
  </si>
  <si>
    <t>001 5210 000 7472</t>
  </si>
  <si>
    <t xml:space="preserve">          CTS America Maint Fee - Dispatch </t>
  </si>
  <si>
    <t>001 5210 000 7474</t>
  </si>
  <si>
    <t xml:space="preserve">          Server Maint</t>
  </si>
  <si>
    <t>001 5210 000 7476</t>
  </si>
  <si>
    <t>001 5210 000 7478</t>
  </si>
  <si>
    <t xml:space="preserve">          Dispatch Fee</t>
  </si>
  <si>
    <t>001 5210 000 7479</t>
  </si>
  <si>
    <t xml:space="preserve">      Miscellaneous Expense &amp; Other Current</t>
  </si>
  <si>
    <t>001 5210 000 7500</t>
  </si>
  <si>
    <t xml:space="preserve">      Office Supplies  </t>
  </si>
  <si>
    <t>001 5210 000 7510</t>
  </si>
  <si>
    <t xml:space="preserve">      Dare Program </t>
  </si>
  <si>
    <t>001 5210 000 7512</t>
  </si>
  <si>
    <t xml:space="preserve">      DC Memorial </t>
  </si>
  <si>
    <t>001 5210 000 7515</t>
  </si>
  <si>
    <t xml:space="preserve">      Honor Guard Uniforms </t>
  </si>
  <si>
    <t>001 5210 000 7516</t>
  </si>
  <si>
    <t xml:space="preserve">      Operating Supplies </t>
  </si>
  <si>
    <t>001 5210 000 7520</t>
  </si>
  <si>
    <t xml:space="preserve">          Oil Changes</t>
  </si>
  <si>
    <t>001 5210 000 7521</t>
  </si>
  <si>
    <t xml:space="preserve">          Batteries</t>
  </si>
  <si>
    <t>001 5210 000 7522</t>
  </si>
  <si>
    <t xml:space="preserve">          Emergency Equipment</t>
  </si>
  <si>
    <t>001 5210 000 7523</t>
  </si>
  <si>
    <t xml:space="preserve">          Bullet Proof Vests</t>
  </si>
  <si>
    <t>001 5210 000 7525</t>
  </si>
  <si>
    <t xml:space="preserve">          Uniform</t>
  </si>
  <si>
    <t>001 5210 000 7526</t>
  </si>
  <si>
    <t xml:space="preserve">          Ammo/Guns</t>
  </si>
  <si>
    <t>001 5210 000 7527</t>
  </si>
  <si>
    <t xml:space="preserve">          Sprint AirCards</t>
  </si>
  <si>
    <t>001 5210 000 7529</t>
  </si>
  <si>
    <t xml:space="preserve">          Medical Supplies</t>
  </si>
  <si>
    <t>001 5210 000 7530</t>
  </si>
  <si>
    <t xml:space="preserve">     Subscriptions/Dues</t>
  </si>
  <si>
    <t>001 5210 000 7540</t>
  </si>
  <si>
    <t xml:space="preserve">          2014 Chevy Impala Unit #32</t>
  </si>
  <si>
    <t>001 5210 000 9642</t>
  </si>
  <si>
    <t xml:space="preserve">          2014 Ford Explorer SUV #33</t>
  </si>
  <si>
    <t>001 5210 000 9643</t>
  </si>
  <si>
    <t xml:space="preserve">          2014 Ford Explorer SUV #34</t>
  </si>
  <si>
    <t>001 5210 000 9644</t>
  </si>
  <si>
    <t xml:space="preserve">          2015 Ford Explorer SUV #35</t>
  </si>
  <si>
    <t>001 5210 000 9645</t>
  </si>
  <si>
    <t xml:space="preserve">          2015 Pickup Truck #36</t>
  </si>
  <si>
    <t>001 5210 000 9646</t>
  </si>
  <si>
    <t xml:space="preserve">          2017 Ford Explorer SUV #37</t>
  </si>
  <si>
    <t>001 5210 000 9647</t>
  </si>
  <si>
    <t xml:space="preserve">          2017 Ford Explorer SUV #38</t>
  </si>
  <si>
    <t>001 5210 000 9648</t>
  </si>
  <si>
    <t xml:space="preserve">          2017 Ford Fusion #39</t>
  </si>
  <si>
    <t>001 5210 000 9649</t>
  </si>
  <si>
    <t xml:space="preserve">          2017 Ford Fusion #40</t>
  </si>
  <si>
    <t>001 5210 000 9650</t>
  </si>
  <si>
    <t>Total Police Department</t>
  </si>
  <si>
    <t xml:space="preserve">     Code Enforcement   </t>
  </si>
  <si>
    <t xml:space="preserve">          Special Magistrate</t>
  </si>
  <si>
    <t>001 9400 000 5694</t>
  </si>
  <si>
    <t xml:space="preserve">          Compliance Actions</t>
  </si>
  <si>
    <t>001 9400 000 5695</t>
  </si>
  <si>
    <t xml:space="preserve">          Misc</t>
  </si>
  <si>
    <t>001 9400 000 7500</t>
  </si>
  <si>
    <t xml:space="preserve">          Postage </t>
  </si>
  <si>
    <t>001 9400 000 7416</t>
  </si>
  <si>
    <t xml:space="preserve">     Communications </t>
  </si>
  <si>
    <t xml:space="preserve">          Email Service &amp; Archiving</t>
  </si>
  <si>
    <t>001 9400 000 7471</t>
  </si>
  <si>
    <t>001 9400 000 7478</t>
  </si>
  <si>
    <t xml:space="preserve">          Code Officer </t>
  </si>
  <si>
    <t>001 9400 000 8340</t>
  </si>
  <si>
    <t xml:space="preserve">Total Code Enforcement </t>
  </si>
  <si>
    <t>Committees</t>
  </si>
  <si>
    <t xml:space="preserve">     Long Range Planning</t>
  </si>
  <si>
    <t>001 9100 399 5695</t>
  </si>
  <si>
    <t xml:space="preserve">Total Long Range Planning </t>
  </si>
  <si>
    <t xml:space="preserve">     Parks &amp; Recreation  </t>
  </si>
  <si>
    <t xml:space="preserve">          Windermere 5K</t>
  </si>
  <si>
    <t>001 9150 400 5692</t>
  </si>
  <si>
    <t xml:space="preserve">          Halloween Event</t>
  </si>
  <si>
    <t>001 9150 451 5692</t>
  </si>
  <si>
    <t xml:space="preserve">          Holiday Movie Night</t>
  </si>
  <si>
    <t>001 9150 452 5692</t>
  </si>
  <si>
    <t xml:space="preserve">          Summer Movie Night</t>
  </si>
  <si>
    <t>001 9150 453 5692</t>
  </si>
  <si>
    <t xml:space="preserve">          Website Maintenance </t>
  </si>
  <si>
    <t>001 9150 454 5692</t>
  </si>
  <si>
    <t xml:space="preserve">          Reserve/Contingency Expense </t>
  </si>
  <si>
    <t>001 9150 459 5692</t>
  </si>
  <si>
    <t xml:space="preserve">Total Parks &amp; Recreation Committee </t>
  </si>
  <si>
    <t xml:space="preserve">     Tree Board  </t>
  </si>
  <si>
    <t xml:space="preserve">          Treebute Expenses</t>
  </si>
  <si>
    <t>001 9200 500 5690</t>
  </si>
  <si>
    <t xml:space="preserve">          Tree Education </t>
  </si>
  <si>
    <t>001 9200 502 5690</t>
  </si>
  <si>
    <t xml:space="preserve">          Tree Board Project </t>
  </si>
  <si>
    <t>001 9200 501 5690</t>
  </si>
  <si>
    <t>001 9200 503 5690</t>
  </si>
  <si>
    <t xml:space="preserve">          Supplies</t>
  </si>
  <si>
    <t>001 9200 504 5690</t>
  </si>
  <si>
    <t xml:space="preserve">Total Tree Board </t>
  </si>
  <si>
    <t xml:space="preserve">     Historical Preservation </t>
  </si>
  <si>
    <t xml:space="preserve">          Reserves </t>
  </si>
  <si>
    <t>001 9250 000 5696</t>
  </si>
  <si>
    <t xml:space="preserve">Total Historical Preservation </t>
  </si>
  <si>
    <t xml:space="preserve">     Elders</t>
  </si>
  <si>
    <t>001 9255 600 5693</t>
  </si>
  <si>
    <t xml:space="preserve">Total Elders </t>
  </si>
  <si>
    <t xml:space="preserve">     Development Review</t>
  </si>
  <si>
    <t>001 9260 650 5693</t>
  </si>
  <si>
    <t xml:space="preserve">Total Development Review </t>
  </si>
  <si>
    <t xml:space="preserve">     Downtown Business Committee </t>
  </si>
  <si>
    <t xml:space="preserve">          Craft Beer Festival </t>
  </si>
  <si>
    <t>001 9350 750 5691</t>
  </si>
  <si>
    <t xml:space="preserve">          Food Trucks</t>
  </si>
  <si>
    <t>001 9350 752 5691</t>
  </si>
  <si>
    <t xml:space="preserve">          Farmers Market</t>
  </si>
  <si>
    <t>001 9350 753 5691</t>
  </si>
  <si>
    <t xml:space="preserve">          DBC Reserves/Projects </t>
  </si>
  <si>
    <t>001 9350 758 5691</t>
  </si>
  <si>
    <t xml:space="preserve">          Holiday Lights </t>
  </si>
  <si>
    <t>001 9350 767 5691</t>
  </si>
  <si>
    <t xml:space="preserve">          Downtown Annual Plantings </t>
  </si>
  <si>
    <t>001 9350 760 5691</t>
  </si>
  <si>
    <t xml:space="preserve">          Art Festival</t>
  </si>
  <si>
    <t>001 9350 786 5691</t>
  </si>
  <si>
    <t>Total Downtown Business Committee</t>
  </si>
  <si>
    <t>Total Committee</t>
  </si>
  <si>
    <t>Contingency/Reserves</t>
  </si>
  <si>
    <t>001 5999 000 5950</t>
  </si>
  <si>
    <t>Total General Fund Expenditures</t>
  </si>
  <si>
    <t>Stormwater Fee Fund Expenditures</t>
  </si>
  <si>
    <t>Expenditures</t>
  </si>
  <si>
    <t>004 5380 000 6120</t>
  </si>
  <si>
    <t>004 5380 000 6140</t>
  </si>
  <si>
    <t xml:space="preserve">     FICA </t>
  </si>
  <si>
    <t>004 5380 000 6210</t>
  </si>
  <si>
    <t>004 5380 000 6211</t>
  </si>
  <si>
    <t>004 5380 000 6220</t>
  </si>
  <si>
    <t xml:space="preserve">     Workers Comp </t>
  </si>
  <si>
    <t>004 5380 000 6224</t>
  </si>
  <si>
    <t>004 5380 000 6233</t>
  </si>
  <si>
    <t xml:space="preserve">     Dental Care </t>
  </si>
  <si>
    <t>004 5380 000 6234</t>
  </si>
  <si>
    <t xml:space="preserve">     Vision</t>
  </si>
  <si>
    <t>004 5380 000 6235</t>
  </si>
  <si>
    <t xml:space="preserve">     Life/AD&amp;D</t>
  </si>
  <si>
    <t>004 5380 000 6236</t>
  </si>
  <si>
    <t xml:space="preserve">     Professional Services </t>
  </si>
  <si>
    <t xml:space="preserve">           Sweeping </t>
  </si>
  <si>
    <t>004 5380 000 7341</t>
  </si>
  <si>
    <t xml:space="preserve">           NPDES Compliance </t>
  </si>
  <si>
    <t>004 5380 000 7342</t>
  </si>
  <si>
    <t xml:space="preserve">           Storm Drainage Services  </t>
  </si>
  <si>
    <t>004 5380 000 7343</t>
  </si>
  <si>
    <t xml:space="preserve">           General Engineering Services </t>
  </si>
  <si>
    <t>004 5380 000 7344</t>
  </si>
  <si>
    <t>004 5380 000 7471</t>
  </si>
  <si>
    <t xml:space="preserve">           Email Archive </t>
  </si>
  <si>
    <t>004 5380 000 7472</t>
  </si>
  <si>
    <t xml:space="preserve">           Computer Maintenance </t>
  </si>
  <si>
    <t>004 5380 000 7478</t>
  </si>
  <si>
    <t>004 5380 000 7520</t>
  </si>
  <si>
    <t xml:space="preserve">     Stormwater Projects</t>
  </si>
  <si>
    <t>004 5380 000 7530</t>
  </si>
  <si>
    <t xml:space="preserve">          2014 Massey Ferguson Tractor</t>
  </si>
  <si>
    <t>004 5380 000 9641</t>
  </si>
  <si>
    <t xml:space="preserve">          2014 Ford F150 Pick up Truck</t>
  </si>
  <si>
    <t>004 5380 000 9642</t>
  </si>
  <si>
    <t xml:space="preserve">          2015 Massey Ferguson Tractor </t>
  </si>
  <si>
    <t>004 5380 000 9643</t>
  </si>
  <si>
    <t xml:space="preserve">          2016 Ford Pickup Truck - PW Dir </t>
  </si>
  <si>
    <t>004 5380 000 9644</t>
  </si>
  <si>
    <t>004 5380 000 9647</t>
  </si>
  <si>
    <t xml:space="preserve">          2016 Motorgraer 50%</t>
  </si>
  <si>
    <t>004 5380 000 9648</t>
  </si>
  <si>
    <t xml:space="preserve">     Contingency</t>
  </si>
  <si>
    <t>004 5999 000 5950</t>
  </si>
  <si>
    <t xml:space="preserve">Total </t>
  </si>
  <si>
    <t>Total Expenditures Fund 01 &amp; Fund 04</t>
  </si>
  <si>
    <t>SUMMARY</t>
  </si>
  <si>
    <t>Revenues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</si>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</sst>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2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wrapText="1"/>
    </xf>
    <xf numFmtId="39" fontId="4" fillId="0" borderId="0" xfId="2" applyNumberFormat="1" applyFont="1" applyFill="1" applyBorder="1"/>
    <xf numFmtId="0" fontId="4" fillId="0" borderId="0" xfId="3" applyFont="1" applyFill="1" applyBorder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4" fillId="0" borderId="0" xfId="0" applyNumberFormat="1" applyFont="1"/>
    <xf numFmtId="44" fontId="6" fillId="0" borderId="0" xfId="2" applyFont="1" applyFill="1" applyBorder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41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1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42" fontId="5" fillId="0" borderId="0" xfId="0" applyNumberFormat="1" applyFont="1"/>
    <xf numFmtId="42" fontId="4" fillId="0" borderId="0" xfId="0" applyNumberFormat="1" applyFont="1"/>
    <xf numFmtId="49" fontId="4" fillId="0" borderId="0" xfId="0" applyNumberFormat="1" applyFont="1"/>
  </cellXfs>
  <cellStyles count="4">
    <cellStyle name="Calculation" xfId="3" builtinId="22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5091-A238-4984-9E28-DC4A197C08B7}">
  <dimension ref="A1:G468"/>
  <sheetViews>
    <sheetView tabSelected="1" workbookViewId="0">
      <selection sqref="A1:XFD1048576"/>
    </sheetView>
  </sheetViews>
  <sheetFormatPr defaultRowHeight="12.75" x14ac:dyDescent="0.2"/>
  <cols>
    <col min="1" max="1" width="50.7109375" style="4" customWidth="1"/>
    <col min="2" max="2" width="13.28515625" style="6" customWidth="1"/>
    <col min="3" max="3" width="19.85546875" style="7" customWidth="1"/>
    <col min="4" max="4" width="19.85546875" style="4" hidden="1" customWidth="1"/>
    <col min="5" max="5" width="11.7109375" style="4" hidden="1" customWidth="1"/>
    <col min="6" max="6" width="28.140625" style="4" hidden="1" customWidth="1"/>
    <col min="7" max="7" width="16.28515625" style="4" customWidth="1"/>
    <col min="8" max="244" width="9.140625" style="4"/>
    <col min="245" max="245" width="49.7109375" style="4" customWidth="1"/>
    <col min="246" max="247" width="0" style="4" hidden="1" customWidth="1"/>
    <col min="248" max="248" width="20.85546875" style="4" customWidth="1"/>
    <col min="249" max="250" width="0" style="4" hidden="1" customWidth="1"/>
    <col min="251" max="251" width="17.42578125" style="4" customWidth="1"/>
    <col min="252" max="500" width="9.140625" style="4"/>
    <col min="501" max="501" width="49.7109375" style="4" customWidth="1"/>
    <col min="502" max="503" width="0" style="4" hidden="1" customWidth="1"/>
    <col min="504" max="504" width="20.85546875" style="4" customWidth="1"/>
    <col min="505" max="506" width="0" style="4" hidden="1" customWidth="1"/>
    <col min="507" max="507" width="17.42578125" style="4" customWidth="1"/>
    <col min="508" max="756" width="9.140625" style="4"/>
    <col min="757" max="757" width="49.7109375" style="4" customWidth="1"/>
    <col min="758" max="759" width="0" style="4" hidden="1" customWidth="1"/>
    <col min="760" max="760" width="20.85546875" style="4" customWidth="1"/>
    <col min="761" max="762" width="0" style="4" hidden="1" customWidth="1"/>
    <col min="763" max="763" width="17.42578125" style="4" customWidth="1"/>
    <col min="764" max="1012" width="9.140625" style="4"/>
    <col min="1013" max="1013" width="49.7109375" style="4" customWidth="1"/>
    <col min="1014" max="1015" width="0" style="4" hidden="1" customWidth="1"/>
    <col min="1016" max="1016" width="20.85546875" style="4" customWidth="1"/>
    <col min="1017" max="1018" width="0" style="4" hidden="1" customWidth="1"/>
    <col min="1019" max="1019" width="17.42578125" style="4" customWidth="1"/>
    <col min="1020" max="1268" width="9.140625" style="4"/>
    <col min="1269" max="1269" width="49.7109375" style="4" customWidth="1"/>
    <col min="1270" max="1271" width="0" style="4" hidden="1" customWidth="1"/>
    <col min="1272" max="1272" width="20.85546875" style="4" customWidth="1"/>
    <col min="1273" max="1274" width="0" style="4" hidden="1" customWidth="1"/>
    <col min="1275" max="1275" width="17.42578125" style="4" customWidth="1"/>
    <col min="1276" max="1524" width="9.140625" style="4"/>
    <col min="1525" max="1525" width="49.7109375" style="4" customWidth="1"/>
    <col min="1526" max="1527" width="0" style="4" hidden="1" customWidth="1"/>
    <col min="1528" max="1528" width="20.85546875" style="4" customWidth="1"/>
    <col min="1529" max="1530" width="0" style="4" hidden="1" customWidth="1"/>
    <col min="1531" max="1531" width="17.42578125" style="4" customWidth="1"/>
    <col min="1532" max="1780" width="9.140625" style="4"/>
    <col min="1781" max="1781" width="49.7109375" style="4" customWidth="1"/>
    <col min="1782" max="1783" width="0" style="4" hidden="1" customWidth="1"/>
    <col min="1784" max="1784" width="20.85546875" style="4" customWidth="1"/>
    <col min="1785" max="1786" width="0" style="4" hidden="1" customWidth="1"/>
    <col min="1787" max="1787" width="17.42578125" style="4" customWidth="1"/>
    <col min="1788" max="2036" width="9.140625" style="4"/>
    <col min="2037" max="2037" width="49.7109375" style="4" customWidth="1"/>
    <col min="2038" max="2039" width="0" style="4" hidden="1" customWidth="1"/>
    <col min="2040" max="2040" width="20.85546875" style="4" customWidth="1"/>
    <col min="2041" max="2042" width="0" style="4" hidden="1" customWidth="1"/>
    <col min="2043" max="2043" width="17.42578125" style="4" customWidth="1"/>
    <col min="2044" max="2292" width="9.140625" style="4"/>
    <col min="2293" max="2293" width="49.7109375" style="4" customWidth="1"/>
    <col min="2294" max="2295" width="0" style="4" hidden="1" customWidth="1"/>
    <col min="2296" max="2296" width="20.85546875" style="4" customWidth="1"/>
    <col min="2297" max="2298" width="0" style="4" hidden="1" customWidth="1"/>
    <col min="2299" max="2299" width="17.42578125" style="4" customWidth="1"/>
    <col min="2300" max="2548" width="9.140625" style="4"/>
    <col min="2549" max="2549" width="49.7109375" style="4" customWidth="1"/>
    <col min="2550" max="2551" width="0" style="4" hidden="1" customWidth="1"/>
    <col min="2552" max="2552" width="20.85546875" style="4" customWidth="1"/>
    <col min="2553" max="2554" width="0" style="4" hidden="1" customWidth="1"/>
    <col min="2555" max="2555" width="17.42578125" style="4" customWidth="1"/>
    <col min="2556" max="2804" width="9.140625" style="4"/>
    <col min="2805" max="2805" width="49.7109375" style="4" customWidth="1"/>
    <col min="2806" max="2807" width="0" style="4" hidden="1" customWidth="1"/>
    <col min="2808" max="2808" width="20.85546875" style="4" customWidth="1"/>
    <col min="2809" max="2810" width="0" style="4" hidden="1" customWidth="1"/>
    <col min="2811" max="2811" width="17.42578125" style="4" customWidth="1"/>
    <col min="2812" max="3060" width="9.140625" style="4"/>
    <col min="3061" max="3061" width="49.7109375" style="4" customWidth="1"/>
    <col min="3062" max="3063" width="0" style="4" hidden="1" customWidth="1"/>
    <col min="3064" max="3064" width="20.85546875" style="4" customWidth="1"/>
    <col min="3065" max="3066" width="0" style="4" hidden="1" customWidth="1"/>
    <col min="3067" max="3067" width="17.42578125" style="4" customWidth="1"/>
    <col min="3068" max="3316" width="9.140625" style="4"/>
    <col min="3317" max="3317" width="49.7109375" style="4" customWidth="1"/>
    <col min="3318" max="3319" width="0" style="4" hidden="1" customWidth="1"/>
    <col min="3320" max="3320" width="20.85546875" style="4" customWidth="1"/>
    <col min="3321" max="3322" width="0" style="4" hidden="1" customWidth="1"/>
    <col min="3323" max="3323" width="17.42578125" style="4" customWidth="1"/>
    <col min="3324" max="3572" width="9.140625" style="4"/>
    <col min="3573" max="3573" width="49.7109375" style="4" customWidth="1"/>
    <col min="3574" max="3575" width="0" style="4" hidden="1" customWidth="1"/>
    <col min="3576" max="3576" width="20.85546875" style="4" customWidth="1"/>
    <col min="3577" max="3578" width="0" style="4" hidden="1" customWidth="1"/>
    <col min="3579" max="3579" width="17.42578125" style="4" customWidth="1"/>
    <col min="3580" max="3828" width="9.140625" style="4"/>
    <col min="3829" max="3829" width="49.7109375" style="4" customWidth="1"/>
    <col min="3830" max="3831" width="0" style="4" hidden="1" customWidth="1"/>
    <col min="3832" max="3832" width="20.85546875" style="4" customWidth="1"/>
    <col min="3833" max="3834" width="0" style="4" hidden="1" customWidth="1"/>
    <col min="3835" max="3835" width="17.42578125" style="4" customWidth="1"/>
    <col min="3836" max="4084" width="9.140625" style="4"/>
    <col min="4085" max="4085" width="49.7109375" style="4" customWidth="1"/>
    <col min="4086" max="4087" width="0" style="4" hidden="1" customWidth="1"/>
    <col min="4088" max="4088" width="20.85546875" style="4" customWidth="1"/>
    <col min="4089" max="4090" width="0" style="4" hidden="1" customWidth="1"/>
    <col min="4091" max="4091" width="17.42578125" style="4" customWidth="1"/>
    <col min="4092" max="4340" width="9.140625" style="4"/>
    <col min="4341" max="4341" width="49.7109375" style="4" customWidth="1"/>
    <col min="4342" max="4343" width="0" style="4" hidden="1" customWidth="1"/>
    <col min="4344" max="4344" width="20.85546875" style="4" customWidth="1"/>
    <col min="4345" max="4346" width="0" style="4" hidden="1" customWidth="1"/>
    <col min="4347" max="4347" width="17.42578125" style="4" customWidth="1"/>
    <col min="4348" max="4596" width="9.140625" style="4"/>
    <col min="4597" max="4597" width="49.7109375" style="4" customWidth="1"/>
    <col min="4598" max="4599" width="0" style="4" hidden="1" customWidth="1"/>
    <col min="4600" max="4600" width="20.85546875" style="4" customWidth="1"/>
    <col min="4601" max="4602" width="0" style="4" hidden="1" customWidth="1"/>
    <col min="4603" max="4603" width="17.42578125" style="4" customWidth="1"/>
    <col min="4604" max="4852" width="9.140625" style="4"/>
    <col min="4853" max="4853" width="49.7109375" style="4" customWidth="1"/>
    <col min="4854" max="4855" width="0" style="4" hidden="1" customWidth="1"/>
    <col min="4856" max="4856" width="20.85546875" style="4" customWidth="1"/>
    <col min="4857" max="4858" width="0" style="4" hidden="1" customWidth="1"/>
    <col min="4859" max="4859" width="17.42578125" style="4" customWidth="1"/>
    <col min="4860" max="5108" width="9.140625" style="4"/>
    <col min="5109" max="5109" width="49.7109375" style="4" customWidth="1"/>
    <col min="5110" max="5111" width="0" style="4" hidden="1" customWidth="1"/>
    <col min="5112" max="5112" width="20.85546875" style="4" customWidth="1"/>
    <col min="5113" max="5114" width="0" style="4" hidden="1" customWidth="1"/>
    <col min="5115" max="5115" width="17.42578125" style="4" customWidth="1"/>
    <col min="5116" max="5364" width="9.140625" style="4"/>
    <col min="5365" max="5365" width="49.7109375" style="4" customWidth="1"/>
    <col min="5366" max="5367" width="0" style="4" hidden="1" customWidth="1"/>
    <col min="5368" max="5368" width="20.85546875" style="4" customWidth="1"/>
    <col min="5369" max="5370" width="0" style="4" hidden="1" customWidth="1"/>
    <col min="5371" max="5371" width="17.42578125" style="4" customWidth="1"/>
    <col min="5372" max="5620" width="9.140625" style="4"/>
    <col min="5621" max="5621" width="49.7109375" style="4" customWidth="1"/>
    <col min="5622" max="5623" width="0" style="4" hidden="1" customWidth="1"/>
    <col min="5624" max="5624" width="20.85546875" style="4" customWidth="1"/>
    <col min="5625" max="5626" width="0" style="4" hidden="1" customWidth="1"/>
    <col min="5627" max="5627" width="17.42578125" style="4" customWidth="1"/>
    <col min="5628" max="5876" width="9.140625" style="4"/>
    <col min="5877" max="5877" width="49.7109375" style="4" customWidth="1"/>
    <col min="5878" max="5879" width="0" style="4" hidden="1" customWidth="1"/>
    <col min="5880" max="5880" width="20.85546875" style="4" customWidth="1"/>
    <col min="5881" max="5882" width="0" style="4" hidden="1" customWidth="1"/>
    <col min="5883" max="5883" width="17.42578125" style="4" customWidth="1"/>
    <col min="5884" max="6132" width="9.140625" style="4"/>
    <col min="6133" max="6133" width="49.7109375" style="4" customWidth="1"/>
    <col min="6134" max="6135" width="0" style="4" hidden="1" customWidth="1"/>
    <col min="6136" max="6136" width="20.85546875" style="4" customWidth="1"/>
    <col min="6137" max="6138" width="0" style="4" hidden="1" customWidth="1"/>
    <col min="6139" max="6139" width="17.42578125" style="4" customWidth="1"/>
    <col min="6140" max="6388" width="9.140625" style="4"/>
    <col min="6389" max="6389" width="49.7109375" style="4" customWidth="1"/>
    <col min="6390" max="6391" width="0" style="4" hidden="1" customWidth="1"/>
    <col min="6392" max="6392" width="20.85546875" style="4" customWidth="1"/>
    <col min="6393" max="6394" width="0" style="4" hidden="1" customWidth="1"/>
    <col min="6395" max="6395" width="17.42578125" style="4" customWidth="1"/>
    <col min="6396" max="6644" width="9.140625" style="4"/>
    <col min="6645" max="6645" width="49.7109375" style="4" customWidth="1"/>
    <col min="6646" max="6647" width="0" style="4" hidden="1" customWidth="1"/>
    <col min="6648" max="6648" width="20.85546875" style="4" customWidth="1"/>
    <col min="6649" max="6650" width="0" style="4" hidden="1" customWidth="1"/>
    <col min="6651" max="6651" width="17.42578125" style="4" customWidth="1"/>
    <col min="6652" max="6900" width="9.140625" style="4"/>
    <col min="6901" max="6901" width="49.7109375" style="4" customWidth="1"/>
    <col min="6902" max="6903" width="0" style="4" hidden="1" customWidth="1"/>
    <col min="6904" max="6904" width="20.85546875" style="4" customWidth="1"/>
    <col min="6905" max="6906" width="0" style="4" hidden="1" customWidth="1"/>
    <col min="6907" max="6907" width="17.42578125" style="4" customWidth="1"/>
    <col min="6908" max="7156" width="9.140625" style="4"/>
    <col min="7157" max="7157" width="49.7109375" style="4" customWidth="1"/>
    <col min="7158" max="7159" width="0" style="4" hidden="1" customWidth="1"/>
    <col min="7160" max="7160" width="20.85546875" style="4" customWidth="1"/>
    <col min="7161" max="7162" width="0" style="4" hidden="1" customWidth="1"/>
    <col min="7163" max="7163" width="17.42578125" style="4" customWidth="1"/>
    <col min="7164" max="7412" width="9.140625" style="4"/>
    <col min="7413" max="7413" width="49.7109375" style="4" customWidth="1"/>
    <col min="7414" max="7415" width="0" style="4" hidden="1" customWidth="1"/>
    <col min="7416" max="7416" width="20.85546875" style="4" customWidth="1"/>
    <col min="7417" max="7418" width="0" style="4" hidden="1" customWidth="1"/>
    <col min="7419" max="7419" width="17.42578125" style="4" customWidth="1"/>
    <col min="7420" max="7668" width="9.140625" style="4"/>
    <col min="7669" max="7669" width="49.7109375" style="4" customWidth="1"/>
    <col min="7670" max="7671" width="0" style="4" hidden="1" customWidth="1"/>
    <col min="7672" max="7672" width="20.85546875" style="4" customWidth="1"/>
    <col min="7673" max="7674" width="0" style="4" hidden="1" customWidth="1"/>
    <col min="7675" max="7675" width="17.42578125" style="4" customWidth="1"/>
    <col min="7676" max="7924" width="9.140625" style="4"/>
    <col min="7925" max="7925" width="49.7109375" style="4" customWidth="1"/>
    <col min="7926" max="7927" width="0" style="4" hidden="1" customWidth="1"/>
    <col min="7928" max="7928" width="20.85546875" style="4" customWidth="1"/>
    <col min="7929" max="7930" width="0" style="4" hidden="1" customWidth="1"/>
    <col min="7931" max="7931" width="17.42578125" style="4" customWidth="1"/>
    <col min="7932" max="8180" width="9.140625" style="4"/>
    <col min="8181" max="8181" width="49.7109375" style="4" customWidth="1"/>
    <col min="8182" max="8183" width="0" style="4" hidden="1" customWidth="1"/>
    <col min="8184" max="8184" width="20.85546875" style="4" customWidth="1"/>
    <col min="8185" max="8186" width="0" style="4" hidden="1" customWidth="1"/>
    <col min="8187" max="8187" width="17.42578125" style="4" customWidth="1"/>
    <col min="8188" max="8436" width="9.140625" style="4"/>
    <col min="8437" max="8437" width="49.7109375" style="4" customWidth="1"/>
    <col min="8438" max="8439" width="0" style="4" hidden="1" customWidth="1"/>
    <col min="8440" max="8440" width="20.85546875" style="4" customWidth="1"/>
    <col min="8441" max="8442" width="0" style="4" hidden="1" customWidth="1"/>
    <col min="8443" max="8443" width="17.42578125" style="4" customWidth="1"/>
    <col min="8444" max="8692" width="9.140625" style="4"/>
    <col min="8693" max="8693" width="49.7109375" style="4" customWidth="1"/>
    <col min="8694" max="8695" width="0" style="4" hidden="1" customWidth="1"/>
    <col min="8696" max="8696" width="20.85546875" style="4" customWidth="1"/>
    <col min="8697" max="8698" width="0" style="4" hidden="1" customWidth="1"/>
    <col min="8699" max="8699" width="17.42578125" style="4" customWidth="1"/>
    <col min="8700" max="8948" width="9.140625" style="4"/>
    <col min="8949" max="8949" width="49.7109375" style="4" customWidth="1"/>
    <col min="8950" max="8951" width="0" style="4" hidden="1" customWidth="1"/>
    <col min="8952" max="8952" width="20.85546875" style="4" customWidth="1"/>
    <col min="8953" max="8954" width="0" style="4" hidden="1" customWidth="1"/>
    <col min="8955" max="8955" width="17.42578125" style="4" customWidth="1"/>
    <col min="8956" max="9204" width="9.140625" style="4"/>
    <col min="9205" max="9205" width="49.7109375" style="4" customWidth="1"/>
    <col min="9206" max="9207" width="0" style="4" hidden="1" customWidth="1"/>
    <col min="9208" max="9208" width="20.85546875" style="4" customWidth="1"/>
    <col min="9209" max="9210" width="0" style="4" hidden="1" customWidth="1"/>
    <col min="9211" max="9211" width="17.42578125" style="4" customWidth="1"/>
    <col min="9212" max="9460" width="9.140625" style="4"/>
    <col min="9461" max="9461" width="49.7109375" style="4" customWidth="1"/>
    <col min="9462" max="9463" width="0" style="4" hidden="1" customWidth="1"/>
    <col min="9464" max="9464" width="20.85546875" style="4" customWidth="1"/>
    <col min="9465" max="9466" width="0" style="4" hidden="1" customWidth="1"/>
    <col min="9467" max="9467" width="17.42578125" style="4" customWidth="1"/>
    <col min="9468" max="9716" width="9.140625" style="4"/>
    <col min="9717" max="9717" width="49.7109375" style="4" customWidth="1"/>
    <col min="9718" max="9719" width="0" style="4" hidden="1" customWidth="1"/>
    <col min="9720" max="9720" width="20.85546875" style="4" customWidth="1"/>
    <col min="9721" max="9722" width="0" style="4" hidden="1" customWidth="1"/>
    <col min="9723" max="9723" width="17.42578125" style="4" customWidth="1"/>
    <col min="9724" max="9972" width="9.140625" style="4"/>
    <col min="9973" max="9973" width="49.7109375" style="4" customWidth="1"/>
    <col min="9974" max="9975" width="0" style="4" hidden="1" customWidth="1"/>
    <col min="9976" max="9976" width="20.85546875" style="4" customWidth="1"/>
    <col min="9977" max="9978" width="0" style="4" hidden="1" customWidth="1"/>
    <col min="9979" max="9979" width="17.42578125" style="4" customWidth="1"/>
    <col min="9980" max="10228" width="9.140625" style="4"/>
    <col min="10229" max="10229" width="49.7109375" style="4" customWidth="1"/>
    <col min="10230" max="10231" width="0" style="4" hidden="1" customWidth="1"/>
    <col min="10232" max="10232" width="20.85546875" style="4" customWidth="1"/>
    <col min="10233" max="10234" width="0" style="4" hidden="1" customWidth="1"/>
    <col min="10235" max="10235" width="17.42578125" style="4" customWidth="1"/>
    <col min="10236" max="10484" width="9.140625" style="4"/>
    <col min="10485" max="10485" width="49.7109375" style="4" customWidth="1"/>
    <col min="10486" max="10487" width="0" style="4" hidden="1" customWidth="1"/>
    <col min="10488" max="10488" width="20.85546875" style="4" customWidth="1"/>
    <col min="10489" max="10490" width="0" style="4" hidden="1" customWidth="1"/>
    <col min="10491" max="10491" width="17.42578125" style="4" customWidth="1"/>
    <col min="10492" max="10740" width="9.140625" style="4"/>
    <col min="10741" max="10741" width="49.7109375" style="4" customWidth="1"/>
    <col min="10742" max="10743" width="0" style="4" hidden="1" customWidth="1"/>
    <col min="10744" max="10744" width="20.85546875" style="4" customWidth="1"/>
    <col min="10745" max="10746" width="0" style="4" hidden="1" customWidth="1"/>
    <col min="10747" max="10747" width="17.42578125" style="4" customWidth="1"/>
    <col min="10748" max="10996" width="9.140625" style="4"/>
    <col min="10997" max="10997" width="49.7109375" style="4" customWidth="1"/>
    <col min="10998" max="10999" width="0" style="4" hidden="1" customWidth="1"/>
    <col min="11000" max="11000" width="20.85546875" style="4" customWidth="1"/>
    <col min="11001" max="11002" width="0" style="4" hidden="1" customWidth="1"/>
    <col min="11003" max="11003" width="17.42578125" style="4" customWidth="1"/>
    <col min="11004" max="11252" width="9.140625" style="4"/>
    <col min="11253" max="11253" width="49.7109375" style="4" customWidth="1"/>
    <col min="11254" max="11255" width="0" style="4" hidden="1" customWidth="1"/>
    <col min="11256" max="11256" width="20.85546875" style="4" customWidth="1"/>
    <col min="11257" max="11258" width="0" style="4" hidden="1" customWidth="1"/>
    <col min="11259" max="11259" width="17.42578125" style="4" customWidth="1"/>
    <col min="11260" max="11508" width="9.140625" style="4"/>
    <col min="11509" max="11509" width="49.7109375" style="4" customWidth="1"/>
    <col min="11510" max="11511" width="0" style="4" hidden="1" customWidth="1"/>
    <col min="11512" max="11512" width="20.85546875" style="4" customWidth="1"/>
    <col min="11513" max="11514" width="0" style="4" hidden="1" customWidth="1"/>
    <col min="11515" max="11515" width="17.42578125" style="4" customWidth="1"/>
    <col min="11516" max="11764" width="9.140625" style="4"/>
    <col min="11765" max="11765" width="49.7109375" style="4" customWidth="1"/>
    <col min="11766" max="11767" width="0" style="4" hidden="1" customWidth="1"/>
    <col min="11768" max="11768" width="20.85546875" style="4" customWidth="1"/>
    <col min="11769" max="11770" width="0" style="4" hidden="1" customWidth="1"/>
    <col min="11771" max="11771" width="17.42578125" style="4" customWidth="1"/>
    <col min="11772" max="12020" width="9.140625" style="4"/>
    <col min="12021" max="12021" width="49.7109375" style="4" customWidth="1"/>
    <col min="12022" max="12023" width="0" style="4" hidden="1" customWidth="1"/>
    <col min="12024" max="12024" width="20.85546875" style="4" customWidth="1"/>
    <col min="12025" max="12026" width="0" style="4" hidden="1" customWidth="1"/>
    <col min="12027" max="12027" width="17.42578125" style="4" customWidth="1"/>
    <col min="12028" max="12276" width="9.140625" style="4"/>
    <col min="12277" max="12277" width="49.7109375" style="4" customWidth="1"/>
    <col min="12278" max="12279" width="0" style="4" hidden="1" customWidth="1"/>
    <col min="12280" max="12280" width="20.85546875" style="4" customWidth="1"/>
    <col min="12281" max="12282" width="0" style="4" hidden="1" customWidth="1"/>
    <col min="12283" max="12283" width="17.42578125" style="4" customWidth="1"/>
    <col min="12284" max="12532" width="9.140625" style="4"/>
    <col min="12533" max="12533" width="49.7109375" style="4" customWidth="1"/>
    <col min="12534" max="12535" width="0" style="4" hidden="1" customWidth="1"/>
    <col min="12536" max="12536" width="20.85546875" style="4" customWidth="1"/>
    <col min="12537" max="12538" width="0" style="4" hidden="1" customWidth="1"/>
    <col min="12539" max="12539" width="17.42578125" style="4" customWidth="1"/>
    <col min="12540" max="12788" width="9.140625" style="4"/>
    <col min="12789" max="12789" width="49.7109375" style="4" customWidth="1"/>
    <col min="12790" max="12791" width="0" style="4" hidden="1" customWidth="1"/>
    <col min="12792" max="12792" width="20.85546875" style="4" customWidth="1"/>
    <col min="12793" max="12794" width="0" style="4" hidden="1" customWidth="1"/>
    <col min="12795" max="12795" width="17.42578125" style="4" customWidth="1"/>
    <col min="12796" max="13044" width="9.140625" style="4"/>
    <col min="13045" max="13045" width="49.7109375" style="4" customWidth="1"/>
    <col min="13046" max="13047" width="0" style="4" hidden="1" customWidth="1"/>
    <col min="13048" max="13048" width="20.85546875" style="4" customWidth="1"/>
    <col min="13049" max="13050" width="0" style="4" hidden="1" customWidth="1"/>
    <col min="13051" max="13051" width="17.42578125" style="4" customWidth="1"/>
    <col min="13052" max="13300" width="9.140625" style="4"/>
    <col min="13301" max="13301" width="49.7109375" style="4" customWidth="1"/>
    <col min="13302" max="13303" width="0" style="4" hidden="1" customWidth="1"/>
    <col min="13304" max="13304" width="20.85546875" style="4" customWidth="1"/>
    <col min="13305" max="13306" width="0" style="4" hidden="1" customWidth="1"/>
    <col min="13307" max="13307" width="17.42578125" style="4" customWidth="1"/>
    <col min="13308" max="13556" width="9.140625" style="4"/>
    <col min="13557" max="13557" width="49.7109375" style="4" customWidth="1"/>
    <col min="13558" max="13559" width="0" style="4" hidden="1" customWidth="1"/>
    <col min="13560" max="13560" width="20.85546875" style="4" customWidth="1"/>
    <col min="13561" max="13562" width="0" style="4" hidden="1" customWidth="1"/>
    <col min="13563" max="13563" width="17.42578125" style="4" customWidth="1"/>
    <col min="13564" max="13812" width="9.140625" style="4"/>
    <col min="13813" max="13813" width="49.7109375" style="4" customWidth="1"/>
    <col min="13814" max="13815" width="0" style="4" hidden="1" customWidth="1"/>
    <col min="13816" max="13816" width="20.85546875" style="4" customWidth="1"/>
    <col min="13817" max="13818" width="0" style="4" hidden="1" customWidth="1"/>
    <col min="13819" max="13819" width="17.42578125" style="4" customWidth="1"/>
    <col min="13820" max="14068" width="9.140625" style="4"/>
    <col min="14069" max="14069" width="49.7109375" style="4" customWidth="1"/>
    <col min="14070" max="14071" width="0" style="4" hidden="1" customWidth="1"/>
    <col min="14072" max="14072" width="20.85546875" style="4" customWidth="1"/>
    <col min="14073" max="14074" width="0" style="4" hidden="1" customWidth="1"/>
    <col min="14075" max="14075" width="17.42578125" style="4" customWidth="1"/>
    <col min="14076" max="14324" width="9.140625" style="4"/>
    <col min="14325" max="14325" width="49.7109375" style="4" customWidth="1"/>
    <col min="14326" max="14327" width="0" style="4" hidden="1" customWidth="1"/>
    <col min="14328" max="14328" width="20.85546875" style="4" customWidth="1"/>
    <col min="14329" max="14330" width="0" style="4" hidden="1" customWidth="1"/>
    <col min="14331" max="14331" width="17.42578125" style="4" customWidth="1"/>
    <col min="14332" max="14580" width="9.140625" style="4"/>
    <col min="14581" max="14581" width="49.7109375" style="4" customWidth="1"/>
    <col min="14582" max="14583" width="0" style="4" hidden="1" customWidth="1"/>
    <col min="14584" max="14584" width="20.85546875" style="4" customWidth="1"/>
    <col min="14585" max="14586" width="0" style="4" hidden="1" customWidth="1"/>
    <col min="14587" max="14587" width="17.42578125" style="4" customWidth="1"/>
    <col min="14588" max="14836" width="9.140625" style="4"/>
    <col min="14837" max="14837" width="49.7109375" style="4" customWidth="1"/>
    <col min="14838" max="14839" width="0" style="4" hidden="1" customWidth="1"/>
    <col min="14840" max="14840" width="20.85546875" style="4" customWidth="1"/>
    <col min="14841" max="14842" width="0" style="4" hidden="1" customWidth="1"/>
    <col min="14843" max="14843" width="17.42578125" style="4" customWidth="1"/>
    <col min="14844" max="15092" width="9.140625" style="4"/>
    <col min="15093" max="15093" width="49.7109375" style="4" customWidth="1"/>
    <col min="15094" max="15095" width="0" style="4" hidden="1" customWidth="1"/>
    <col min="15096" max="15096" width="20.85546875" style="4" customWidth="1"/>
    <col min="15097" max="15098" width="0" style="4" hidden="1" customWidth="1"/>
    <col min="15099" max="15099" width="17.42578125" style="4" customWidth="1"/>
    <col min="15100" max="15348" width="9.140625" style="4"/>
    <col min="15349" max="15349" width="49.7109375" style="4" customWidth="1"/>
    <col min="15350" max="15351" width="0" style="4" hidden="1" customWidth="1"/>
    <col min="15352" max="15352" width="20.85546875" style="4" customWidth="1"/>
    <col min="15353" max="15354" width="0" style="4" hidden="1" customWidth="1"/>
    <col min="15355" max="15355" width="17.42578125" style="4" customWidth="1"/>
    <col min="15356" max="15604" width="9.140625" style="4"/>
    <col min="15605" max="15605" width="49.7109375" style="4" customWidth="1"/>
    <col min="15606" max="15607" width="0" style="4" hidden="1" customWidth="1"/>
    <col min="15608" max="15608" width="20.85546875" style="4" customWidth="1"/>
    <col min="15609" max="15610" width="0" style="4" hidden="1" customWidth="1"/>
    <col min="15611" max="15611" width="17.42578125" style="4" customWidth="1"/>
    <col min="15612" max="15860" width="9.140625" style="4"/>
    <col min="15861" max="15861" width="49.7109375" style="4" customWidth="1"/>
    <col min="15862" max="15863" width="0" style="4" hidden="1" customWidth="1"/>
    <col min="15864" max="15864" width="20.85546875" style="4" customWidth="1"/>
    <col min="15865" max="15866" width="0" style="4" hidden="1" customWidth="1"/>
    <col min="15867" max="15867" width="17.42578125" style="4" customWidth="1"/>
    <col min="15868" max="16116" width="9.140625" style="4"/>
    <col min="16117" max="16117" width="49.7109375" style="4" customWidth="1"/>
    <col min="16118" max="16119" width="0" style="4" hidden="1" customWidth="1"/>
    <col min="16120" max="16120" width="20.85546875" style="4" customWidth="1"/>
    <col min="16121" max="16122" width="0" style="4" hidden="1" customWidth="1"/>
    <col min="16123" max="16123" width="17.42578125" style="4" customWidth="1"/>
    <col min="16124" max="16372" width="9.140625" style="4"/>
    <col min="16373" max="16384" width="8.85546875" style="4" customWidth="1"/>
  </cols>
  <sheetData>
    <row r="1" spans="1:7" x14ac:dyDescent="0.2">
      <c r="A1" s="1" t="s">
        <v>0</v>
      </c>
      <c r="B1" s="2" t="s">
        <v>1</v>
      </c>
      <c r="C1" s="3" t="s">
        <v>2</v>
      </c>
      <c r="D1" s="1" t="s">
        <v>3</v>
      </c>
    </row>
    <row r="2" spans="1:7" x14ac:dyDescent="0.2">
      <c r="A2" s="5" t="s">
        <v>4</v>
      </c>
      <c r="D2" s="5"/>
    </row>
    <row r="4" spans="1:7" ht="12.75" customHeight="1" x14ac:dyDescent="0.2">
      <c r="A4" s="8" t="s">
        <v>5</v>
      </c>
      <c r="B4" s="9">
        <v>2006829</v>
      </c>
      <c r="C4" s="7" t="s">
        <v>6</v>
      </c>
      <c r="D4" s="8" t="s">
        <v>7</v>
      </c>
      <c r="F4" s="10"/>
      <c r="G4" s="11"/>
    </row>
    <row r="5" spans="1:7" ht="12.75" customHeight="1" x14ac:dyDescent="0.2">
      <c r="A5" s="8" t="s">
        <v>8</v>
      </c>
      <c r="B5" s="9">
        <v>101880</v>
      </c>
      <c r="C5" s="7" t="s">
        <v>9</v>
      </c>
      <c r="D5" s="8" t="s">
        <v>10</v>
      </c>
      <c r="F5" s="10"/>
      <c r="G5" s="11"/>
    </row>
    <row r="6" spans="1:7" ht="12.75" customHeight="1" x14ac:dyDescent="0.2">
      <c r="A6" s="8" t="s">
        <v>11</v>
      </c>
      <c r="B6" s="9">
        <v>300000</v>
      </c>
      <c r="C6" s="7" t="s">
        <v>12</v>
      </c>
      <c r="D6" s="8" t="s">
        <v>13</v>
      </c>
      <c r="F6" s="10"/>
      <c r="G6" s="11"/>
    </row>
    <row r="7" spans="1:7" ht="12.75" customHeight="1" x14ac:dyDescent="0.2">
      <c r="A7" s="8" t="s">
        <v>14</v>
      </c>
      <c r="B7" s="9">
        <v>26000</v>
      </c>
      <c r="C7" s="7" t="s">
        <v>15</v>
      </c>
      <c r="D7" s="8" t="s">
        <v>13</v>
      </c>
      <c r="F7" s="10"/>
      <c r="G7" s="11"/>
    </row>
    <row r="8" spans="1:7" ht="12.75" customHeight="1" x14ac:dyDescent="0.2">
      <c r="A8" s="8" t="s">
        <v>16</v>
      </c>
      <c r="B8" s="9">
        <v>24000</v>
      </c>
      <c r="C8" s="7" t="s">
        <v>17</v>
      </c>
      <c r="D8" s="8" t="s">
        <v>13</v>
      </c>
      <c r="F8" s="12"/>
      <c r="G8" s="11"/>
    </row>
    <row r="9" spans="1:7" ht="12.75" customHeight="1" x14ac:dyDescent="0.2">
      <c r="A9" s="8" t="s">
        <v>18</v>
      </c>
      <c r="B9" s="9">
        <v>200000</v>
      </c>
      <c r="C9" s="7" t="s">
        <v>19</v>
      </c>
      <c r="D9" s="8" t="s">
        <v>13</v>
      </c>
      <c r="F9" s="12"/>
      <c r="G9" s="11"/>
    </row>
    <row r="10" spans="1:7" ht="12.75" customHeight="1" x14ac:dyDescent="0.2">
      <c r="A10" s="8" t="s">
        <v>20</v>
      </c>
      <c r="B10" s="9">
        <v>10000</v>
      </c>
      <c r="C10" s="7" t="s">
        <v>21</v>
      </c>
      <c r="D10" s="8" t="s">
        <v>22</v>
      </c>
      <c r="F10" s="12"/>
      <c r="G10" s="11"/>
    </row>
    <row r="11" spans="1:7" ht="12.75" customHeight="1" x14ac:dyDescent="0.2">
      <c r="A11" s="8" t="s">
        <v>23</v>
      </c>
      <c r="B11" s="9">
        <v>125000</v>
      </c>
      <c r="C11" s="7" t="s">
        <v>24</v>
      </c>
      <c r="D11" s="8" t="s">
        <v>22</v>
      </c>
      <c r="F11" s="12"/>
      <c r="G11" s="11"/>
    </row>
    <row r="12" spans="1:7" ht="12.75" customHeight="1" x14ac:dyDescent="0.2">
      <c r="A12" s="8" t="s">
        <v>25</v>
      </c>
      <c r="B12" s="9">
        <v>20000</v>
      </c>
      <c r="C12" s="7" t="s">
        <v>26</v>
      </c>
      <c r="D12" s="8" t="s">
        <v>27</v>
      </c>
      <c r="F12" s="12"/>
      <c r="G12" s="11"/>
    </row>
    <row r="13" spans="1:7" ht="12.75" customHeight="1" x14ac:dyDescent="0.2">
      <c r="A13" s="8" t="s">
        <v>28</v>
      </c>
      <c r="B13" s="9">
        <v>215000</v>
      </c>
      <c r="C13" s="7" t="s">
        <v>29</v>
      </c>
      <c r="D13" s="8" t="s">
        <v>30</v>
      </c>
      <c r="F13" s="12"/>
      <c r="G13" s="11"/>
    </row>
    <row r="14" spans="1:7" ht="12.75" customHeight="1" x14ac:dyDescent="0.2">
      <c r="A14" s="8" t="s">
        <v>31</v>
      </c>
      <c r="B14" s="9">
        <v>13500</v>
      </c>
      <c r="C14" s="7" t="s">
        <v>32</v>
      </c>
      <c r="D14" s="8" t="s">
        <v>30</v>
      </c>
      <c r="F14" s="12"/>
      <c r="G14" s="11"/>
    </row>
    <row r="15" spans="1:7" ht="12.75" customHeight="1" x14ac:dyDescent="0.2">
      <c r="A15" s="8" t="s">
        <v>33</v>
      </c>
      <c r="B15" s="9">
        <v>5000</v>
      </c>
      <c r="C15" s="7" t="s">
        <v>34</v>
      </c>
      <c r="D15" s="8" t="s">
        <v>35</v>
      </c>
      <c r="F15" s="12"/>
      <c r="G15" s="11"/>
    </row>
    <row r="16" spans="1:7" ht="12.75" customHeight="1" x14ac:dyDescent="0.2">
      <c r="A16" s="8" t="s">
        <v>36</v>
      </c>
      <c r="B16" s="9">
        <v>13200</v>
      </c>
      <c r="C16" s="7" t="s">
        <v>37</v>
      </c>
      <c r="D16" s="8"/>
      <c r="F16" s="12"/>
      <c r="G16" s="11"/>
    </row>
    <row r="17" spans="1:7" ht="12.75" customHeight="1" x14ac:dyDescent="0.2">
      <c r="A17" s="8" t="s">
        <v>38</v>
      </c>
      <c r="B17" s="9">
        <v>597404</v>
      </c>
      <c r="C17" s="7" t="s">
        <v>39</v>
      </c>
      <c r="D17" s="8" t="s">
        <v>35</v>
      </c>
      <c r="F17" s="12"/>
      <c r="G17" s="11"/>
    </row>
    <row r="18" spans="1:7" ht="12.75" customHeight="1" x14ac:dyDescent="0.2">
      <c r="A18" s="8" t="s">
        <v>40</v>
      </c>
      <c r="B18" s="9">
        <v>11547</v>
      </c>
      <c r="C18" s="7" t="s">
        <v>41</v>
      </c>
      <c r="D18" s="8"/>
      <c r="F18" s="12"/>
      <c r="G18" s="11"/>
    </row>
    <row r="19" spans="1:7" ht="12.75" customHeight="1" x14ac:dyDescent="0.2">
      <c r="A19" s="8" t="s">
        <v>42</v>
      </c>
      <c r="B19" s="9">
        <v>7500</v>
      </c>
      <c r="C19" s="7" t="s">
        <v>43</v>
      </c>
      <c r="D19" s="8" t="s">
        <v>22</v>
      </c>
      <c r="F19" s="12"/>
      <c r="G19" s="11"/>
    </row>
    <row r="20" spans="1:7" ht="12.75" hidden="1" customHeight="1" x14ac:dyDescent="0.2">
      <c r="A20" s="4" t="s">
        <v>44</v>
      </c>
      <c r="B20" s="9">
        <v>0</v>
      </c>
      <c r="C20" s="7" t="s">
        <v>45</v>
      </c>
      <c r="E20" s="4" t="s">
        <v>46</v>
      </c>
      <c r="F20" s="12"/>
      <c r="G20" s="11"/>
    </row>
    <row r="21" spans="1:7" ht="12.75" customHeight="1" x14ac:dyDescent="0.2">
      <c r="A21" s="8" t="s">
        <v>47</v>
      </c>
      <c r="B21" s="9">
        <v>10000</v>
      </c>
      <c r="C21" s="7" t="s">
        <v>48</v>
      </c>
      <c r="D21" s="8" t="s">
        <v>27</v>
      </c>
      <c r="E21" s="4" t="s">
        <v>46</v>
      </c>
      <c r="F21" s="12"/>
      <c r="G21" s="11"/>
    </row>
    <row r="22" spans="1:7" ht="12.75" customHeight="1" x14ac:dyDescent="0.2">
      <c r="A22" s="8" t="s">
        <v>49</v>
      </c>
      <c r="B22" s="9">
        <v>120602</v>
      </c>
      <c r="C22" s="7" t="s">
        <v>50</v>
      </c>
      <c r="D22" s="8" t="s">
        <v>10</v>
      </c>
      <c r="F22" s="12"/>
      <c r="G22" s="11"/>
    </row>
    <row r="23" spans="1:7" ht="12.75" customHeight="1" x14ac:dyDescent="0.2">
      <c r="A23" s="8" t="s">
        <v>51</v>
      </c>
      <c r="B23" s="9">
        <v>467742</v>
      </c>
      <c r="C23" s="7" t="s">
        <v>52</v>
      </c>
      <c r="D23" s="8" t="s">
        <v>10</v>
      </c>
      <c r="F23" s="12"/>
      <c r="G23" s="11"/>
    </row>
    <row r="24" spans="1:7" ht="12.75" customHeight="1" x14ac:dyDescent="0.2">
      <c r="A24" s="8" t="s">
        <v>53</v>
      </c>
      <c r="B24" s="9">
        <v>6500</v>
      </c>
      <c r="C24" s="7" t="s">
        <v>54</v>
      </c>
      <c r="D24" s="8" t="s">
        <v>10</v>
      </c>
      <c r="E24" s="4" t="s">
        <v>46</v>
      </c>
      <c r="F24" s="12"/>
      <c r="G24" s="11"/>
    </row>
    <row r="25" spans="1:7" ht="12.75" customHeight="1" x14ac:dyDescent="0.2">
      <c r="A25" s="8" t="s">
        <v>55</v>
      </c>
      <c r="B25" s="9">
        <v>6000</v>
      </c>
      <c r="C25" s="7" t="s">
        <v>56</v>
      </c>
      <c r="D25" s="8" t="s">
        <v>27</v>
      </c>
      <c r="F25" s="12"/>
      <c r="G25" s="11"/>
    </row>
    <row r="26" spans="1:7" ht="12.75" customHeight="1" x14ac:dyDescent="0.2">
      <c r="A26" s="8" t="s">
        <v>57</v>
      </c>
      <c r="B26" s="9">
        <v>22000</v>
      </c>
      <c r="C26" s="7" t="s">
        <v>58</v>
      </c>
      <c r="D26" s="8"/>
      <c r="F26" s="12"/>
      <c r="G26" s="11"/>
    </row>
    <row r="27" spans="1:7" ht="12.75" customHeight="1" x14ac:dyDescent="0.2">
      <c r="A27" s="8" t="s">
        <v>59</v>
      </c>
      <c r="B27" s="9">
        <v>300490.36</v>
      </c>
      <c r="C27" s="7" t="s">
        <v>60</v>
      </c>
      <c r="D27" s="8" t="s">
        <v>61</v>
      </c>
      <c r="F27" s="12"/>
      <c r="G27" s="11"/>
    </row>
    <row r="28" spans="1:7" ht="12.75" customHeight="1" x14ac:dyDescent="0.2">
      <c r="A28" s="8" t="s">
        <v>62</v>
      </c>
      <c r="B28" s="9">
        <v>8500</v>
      </c>
      <c r="C28" s="7" t="s">
        <v>63</v>
      </c>
      <c r="D28" s="8" t="s">
        <v>64</v>
      </c>
      <c r="F28" s="12"/>
      <c r="G28" s="11"/>
    </row>
    <row r="29" spans="1:7" ht="12.75" customHeight="1" x14ac:dyDescent="0.2">
      <c r="A29" s="8" t="s">
        <v>65</v>
      </c>
      <c r="B29" s="9">
        <v>122591</v>
      </c>
      <c r="C29" s="7" t="s">
        <v>66</v>
      </c>
      <c r="D29" s="8" t="s">
        <v>64</v>
      </c>
      <c r="F29" s="12"/>
      <c r="G29" s="11"/>
    </row>
    <row r="30" spans="1:7" ht="12.75" customHeight="1" x14ac:dyDescent="0.2">
      <c r="A30" s="8" t="s">
        <v>67</v>
      </c>
      <c r="B30" s="9">
        <v>12500</v>
      </c>
      <c r="C30" s="7" t="s">
        <v>68</v>
      </c>
      <c r="D30" s="8" t="s">
        <v>64</v>
      </c>
      <c r="F30" s="12"/>
      <c r="G30" s="11"/>
    </row>
    <row r="31" spans="1:7" ht="12.75" customHeight="1" x14ac:dyDescent="0.2">
      <c r="A31" s="8" t="s">
        <v>69</v>
      </c>
      <c r="B31" s="9">
        <v>54000</v>
      </c>
      <c r="C31" s="7" t="s">
        <v>70</v>
      </c>
      <c r="D31" s="8" t="s">
        <v>64</v>
      </c>
      <c r="F31" s="12"/>
      <c r="G31" s="11"/>
    </row>
    <row r="32" spans="1:7" ht="12.75" customHeight="1" x14ac:dyDescent="0.2">
      <c r="A32" s="8" t="s">
        <v>71</v>
      </c>
      <c r="B32" s="9">
        <v>750</v>
      </c>
      <c r="C32" s="7" t="s">
        <v>72</v>
      </c>
      <c r="D32" s="8" t="s">
        <v>27</v>
      </c>
      <c r="F32" s="12"/>
      <c r="G32" s="11"/>
    </row>
    <row r="33" spans="1:7" ht="12.75" customHeight="1" x14ac:dyDescent="0.2">
      <c r="A33" s="8" t="s">
        <v>73</v>
      </c>
      <c r="B33" s="9">
        <v>18000</v>
      </c>
      <c r="C33" s="7" t="s">
        <v>74</v>
      </c>
      <c r="D33" s="8" t="s">
        <v>75</v>
      </c>
      <c r="F33" s="12"/>
      <c r="G33" s="11"/>
    </row>
    <row r="34" spans="1:7" ht="12.75" customHeight="1" x14ac:dyDescent="0.2">
      <c r="A34" s="8" t="s">
        <v>76</v>
      </c>
      <c r="B34" s="9">
        <v>10000</v>
      </c>
      <c r="C34" s="7" t="s">
        <v>77</v>
      </c>
      <c r="D34" s="8" t="s">
        <v>27</v>
      </c>
      <c r="F34" s="12"/>
      <c r="G34" s="11"/>
    </row>
    <row r="35" spans="1:7" ht="12.75" customHeight="1" x14ac:dyDescent="0.2">
      <c r="A35" s="8" t="s">
        <v>78</v>
      </c>
      <c r="B35" s="9">
        <v>25000</v>
      </c>
      <c r="C35" s="7" t="s">
        <v>79</v>
      </c>
      <c r="D35" s="8" t="s">
        <v>27</v>
      </c>
      <c r="F35" s="12"/>
      <c r="G35" s="11"/>
    </row>
    <row r="36" spans="1:7" ht="12.75" customHeight="1" x14ac:dyDescent="0.2">
      <c r="A36" s="8" t="s">
        <v>80</v>
      </c>
      <c r="B36" s="9">
        <v>100000</v>
      </c>
      <c r="C36" s="7" t="s">
        <v>81</v>
      </c>
      <c r="D36" s="8" t="s">
        <v>27</v>
      </c>
      <c r="F36" s="12"/>
      <c r="G36" s="11"/>
    </row>
    <row r="37" spans="1:7" ht="12.75" customHeight="1" x14ac:dyDescent="0.2">
      <c r="A37" s="8" t="s">
        <v>82</v>
      </c>
      <c r="B37" s="9">
        <v>6500</v>
      </c>
      <c r="C37" s="7" t="s">
        <v>83</v>
      </c>
      <c r="D37" s="8" t="s">
        <v>27</v>
      </c>
      <c r="F37" s="12"/>
      <c r="G37" s="11"/>
    </row>
    <row r="38" spans="1:7" ht="12.75" customHeight="1" x14ac:dyDescent="0.2">
      <c r="A38" s="8" t="s">
        <v>84</v>
      </c>
      <c r="B38" s="9">
        <v>750</v>
      </c>
      <c r="C38" s="7" t="s">
        <v>85</v>
      </c>
      <c r="D38" s="8" t="s">
        <v>86</v>
      </c>
      <c r="F38" s="12"/>
      <c r="G38" s="11"/>
    </row>
    <row r="39" spans="1:7" ht="12.75" customHeight="1" x14ac:dyDescent="0.2">
      <c r="A39" s="8" t="s">
        <v>87</v>
      </c>
      <c r="B39" s="9">
        <v>500</v>
      </c>
      <c r="C39" s="7" t="s">
        <v>88</v>
      </c>
      <c r="D39" s="8" t="s">
        <v>27</v>
      </c>
      <c r="F39" s="12"/>
      <c r="G39" s="11"/>
    </row>
    <row r="40" spans="1:7" ht="12.75" customHeight="1" x14ac:dyDescent="0.2">
      <c r="A40" s="8" t="s">
        <v>89</v>
      </c>
      <c r="B40" s="9">
        <v>5000</v>
      </c>
      <c r="C40" s="7" t="s">
        <v>90</v>
      </c>
      <c r="D40" s="8"/>
      <c r="F40" s="12"/>
      <c r="G40" s="11"/>
    </row>
    <row r="41" spans="1:7" ht="12.75" customHeight="1" x14ac:dyDescent="0.2">
      <c r="A41" s="8" t="s">
        <v>91</v>
      </c>
      <c r="B41" s="9">
        <v>13000</v>
      </c>
      <c r="C41" s="7" t="s">
        <v>92</v>
      </c>
      <c r="D41" s="8" t="s">
        <v>27</v>
      </c>
      <c r="F41" s="12"/>
      <c r="G41" s="11"/>
    </row>
    <row r="42" spans="1:7" ht="12.75" customHeight="1" x14ac:dyDescent="0.2">
      <c r="A42" s="8" t="s">
        <v>93</v>
      </c>
      <c r="B42" s="9">
        <v>86000</v>
      </c>
      <c r="C42" s="7" t="s">
        <v>94</v>
      </c>
      <c r="D42" s="8" t="s">
        <v>86</v>
      </c>
      <c r="F42" s="12"/>
      <c r="G42" s="11"/>
    </row>
    <row r="43" spans="1:7" ht="12.75" customHeight="1" x14ac:dyDescent="0.2">
      <c r="A43" s="8" t="s">
        <v>95</v>
      </c>
      <c r="B43" s="9">
        <v>7500</v>
      </c>
      <c r="C43" s="7" t="s">
        <v>96</v>
      </c>
      <c r="D43" s="8" t="s">
        <v>27</v>
      </c>
      <c r="F43" s="12"/>
      <c r="G43" s="11"/>
    </row>
    <row r="44" spans="1:7" ht="12.75" customHeight="1" x14ac:dyDescent="0.2">
      <c r="A44" s="8" t="s">
        <v>97</v>
      </c>
      <c r="B44" s="9">
        <v>500</v>
      </c>
      <c r="C44" s="7" t="s">
        <v>98</v>
      </c>
      <c r="D44" s="8" t="s">
        <v>86</v>
      </c>
      <c r="F44" s="12"/>
      <c r="G44" s="11"/>
    </row>
    <row r="45" spans="1:7" ht="12.75" customHeight="1" x14ac:dyDescent="0.2">
      <c r="A45" s="8" t="s">
        <v>99</v>
      </c>
      <c r="B45" s="9">
        <v>1250</v>
      </c>
      <c r="C45" s="7" t="s">
        <v>100</v>
      </c>
      <c r="D45" s="8"/>
      <c r="F45" s="12"/>
      <c r="G45" s="11"/>
    </row>
    <row r="46" spans="1:7" ht="12.75" customHeight="1" x14ac:dyDescent="0.2">
      <c r="A46" s="5" t="s">
        <v>101</v>
      </c>
      <c r="B46" s="13">
        <f>SUM(B4:B45)</f>
        <v>5082535.3600000003</v>
      </c>
      <c r="D46" s="5"/>
      <c r="F46" s="12"/>
      <c r="G46" s="11"/>
    </row>
    <row r="47" spans="1:7" ht="12.75" customHeight="1" x14ac:dyDescent="0.2">
      <c r="A47" s="5"/>
      <c r="B47" s="14" t="s">
        <v>46</v>
      </c>
      <c r="D47" s="5"/>
      <c r="F47" s="12"/>
      <c r="G47" s="11"/>
    </row>
    <row r="48" spans="1:7" ht="12.75" customHeight="1" x14ac:dyDescent="0.2">
      <c r="A48" s="5" t="s">
        <v>102</v>
      </c>
      <c r="D48" s="5"/>
      <c r="F48" s="12"/>
      <c r="G48" s="11"/>
    </row>
    <row r="49" spans="1:7" ht="12.75" customHeight="1" x14ac:dyDescent="0.2">
      <c r="A49" s="5"/>
      <c r="D49" s="5"/>
      <c r="F49" s="12"/>
      <c r="G49" s="11"/>
    </row>
    <row r="50" spans="1:7" ht="12.75" customHeight="1" x14ac:dyDescent="0.2">
      <c r="A50" s="4" t="s">
        <v>103</v>
      </c>
      <c r="B50" s="15">
        <v>358329</v>
      </c>
      <c r="C50" s="7" t="s">
        <v>104</v>
      </c>
      <c r="E50" s="16" t="s">
        <v>46</v>
      </c>
      <c r="F50" s="12"/>
      <c r="G50" s="11"/>
    </row>
    <row r="51" spans="1:7" ht="12.75" customHeight="1" x14ac:dyDescent="0.2">
      <c r="F51" s="12"/>
      <c r="G51" s="11"/>
    </row>
    <row r="52" spans="1:7" ht="12.75" customHeight="1" x14ac:dyDescent="0.2">
      <c r="A52" s="5" t="s">
        <v>101</v>
      </c>
      <c r="B52" s="14">
        <f>SUM(B50:B50)</f>
        <v>358329</v>
      </c>
      <c r="D52" s="5"/>
      <c r="F52" s="12"/>
      <c r="G52" s="11"/>
    </row>
    <row r="53" spans="1:7" ht="12.75" customHeight="1" x14ac:dyDescent="0.2">
      <c r="F53" s="12"/>
      <c r="G53" s="11"/>
    </row>
    <row r="54" spans="1:7" ht="12.75" customHeight="1" x14ac:dyDescent="0.2">
      <c r="A54" s="5" t="s">
        <v>105</v>
      </c>
      <c r="B54" s="14">
        <f>B52+B46</f>
        <v>5440864.3600000003</v>
      </c>
      <c r="D54" s="5"/>
      <c r="F54" s="12"/>
      <c r="G54" s="11"/>
    </row>
    <row r="55" spans="1:7" ht="12.75" customHeight="1" x14ac:dyDescent="0.25">
      <c r="F55" s="12"/>
      <c r="G55" s="17"/>
    </row>
    <row r="56" spans="1:7" ht="12.75" customHeight="1" x14ac:dyDescent="0.2">
      <c r="A56" s="1" t="s">
        <v>106</v>
      </c>
      <c r="B56" s="18"/>
      <c r="C56" s="19"/>
      <c r="D56" s="1"/>
    </row>
    <row r="57" spans="1:7" s="20" customFormat="1" ht="12.75" customHeight="1" x14ac:dyDescent="0.2">
      <c r="A57" s="4"/>
      <c r="B57" s="6"/>
      <c r="C57" s="7"/>
      <c r="D57" s="4"/>
    </row>
    <row r="58" spans="1:7" ht="12.75" customHeight="1" x14ac:dyDescent="0.2">
      <c r="A58" s="5" t="s">
        <v>107</v>
      </c>
      <c r="D58" s="5"/>
    </row>
    <row r="59" spans="1:7" ht="12.75" customHeight="1" x14ac:dyDescent="0.2">
      <c r="D59" s="21" t="s">
        <v>108</v>
      </c>
    </row>
    <row r="60" spans="1:7" ht="12.75" customHeight="1" x14ac:dyDescent="0.2">
      <c r="A60" s="21" t="s">
        <v>109</v>
      </c>
      <c r="B60" s="15"/>
      <c r="D60" s="8" t="s">
        <v>46</v>
      </c>
    </row>
    <row r="61" spans="1:7" ht="12.75" customHeight="1" x14ac:dyDescent="0.2">
      <c r="A61" s="8" t="s">
        <v>110</v>
      </c>
      <c r="B61" s="15">
        <v>1000</v>
      </c>
      <c r="C61" s="7" t="s">
        <v>111</v>
      </c>
      <c r="D61" s="8" t="s">
        <v>112</v>
      </c>
    </row>
    <row r="62" spans="1:7" ht="12.75" customHeight="1" x14ac:dyDescent="0.2">
      <c r="A62" s="8" t="s">
        <v>113</v>
      </c>
      <c r="B62" s="15"/>
      <c r="C62" s="7" t="s">
        <v>46</v>
      </c>
      <c r="D62" s="8" t="s">
        <v>46</v>
      </c>
    </row>
    <row r="63" spans="1:7" ht="12.75" customHeight="1" x14ac:dyDescent="0.2">
      <c r="A63" s="8" t="s">
        <v>114</v>
      </c>
      <c r="B63" s="15">
        <v>318</v>
      </c>
      <c r="C63" s="7" t="s">
        <v>115</v>
      </c>
      <c r="D63" s="8" t="s">
        <v>112</v>
      </c>
    </row>
    <row r="64" spans="1:7" ht="12.75" customHeight="1" x14ac:dyDescent="0.2">
      <c r="A64" s="8" t="s">
        <v>116</v>
      </c>
      <c r="B64" s="15">
        <v>386</v>
      </c>
      <c r="C64" s="7" t="s">
        <v>115</v>
      </c>
      <c r="D64" s="8" t="s">
        <v>112</v>
      </c>
    </row>
    <row r="65" spans="1:4" ht="12.75" customHeight="1" x14ac:dyDescent="0.2">
      <c r="A65" s="8" t="s">
        <v>117</v>
      </c>
      <c r="B65" s="15">
        <v>1961</v>
      </c>
      <c r="C65" s="7" t="s">
        <v>118</v>
      </c>
      <c r="D65" s="8" t="s">
        <v>112</v>
      </c>
    </row>
    <row r="66" spans="1:4" ht="12.75" customHeight="1" x14ac:dyDescent="0.2">
      <c r="A66" s="8" t="s">
        <v>119</v>
      </c>
      <c r="B66" s="15">
        <v>2056</v>
      </c>
      <c r="C66" s="7" t="s">
        <v>120</v>
      </c>
      <c r="D66" s="8" t="s">
        <v>112</v>
      </c>
    </row>
    <row r="67" spans="1:4" ht="12.75" customHeight="1" x14ac:dyDescent="0.2">
      <c r="A67" s="8" t="s">
        <v>121</v>
      </c>
      <c r="B67" s="15">
        <v>600</v>
      </c>
      <c r="C67" s="7" t="s">
        <v>122</v>
      </c>
      <c r="D67" s="8" t="s">
        <v>112</v>
      </c>
    </row>
    <row r="68" spans="1:4" ht="12.75" customHeight="1" x14ac:dyDescent="0.2">
      <c r="A68" s="8" t="s">
        <v>123</v>
      </c>
      <c r="B68" s="15">
        <v>200</v>
      </c>
      <c r="C68" s="7" t="s">
        <v>124</v>
      </c>
      <c r="D68" s="8" t="s">
        <v>112</v>
      </c>
    </row>
    <row r="69" spans="1:4" ht="12.75" customHeight="1" x14ac:dyDescent="0.2">
      <c r="A69" s="8" t="s">
        <v>125</v>
      </c>
      <c r="B69" s="15">
        <v>300</v>
      </c>
      <c r="C69" s="7" t="s">
        <v>126</v>
      </c>
      <c r="D69" s="8" t="s">
        <v>112</v>
      </c>
    </row>
    <row r="70" spans="1:4" ht="12.75" customHeight="1" x14ac:dyDescent="0.2">
      <c r="A70" s="8" t="s">
        <v>127</v>
      </c>
      <c r="B70" s="15"/>
      <c r="D70" s="8" t="s">
        <v>46</v>
      </c>
    </row>
    <row r="71" spans="1:4" ht="12.75" customHeight="1" x14ac:dyDescent="0.2">
      <c r="A71" s="8" t="s">
        <v>128</v>
      </c>
      <c r="B71" s="15">
        <v>500</v>
      </c>
      <c r="C71" s="7" t="s">
        <v>129</v>
      </c>
      <c r="D71" s="8" t="s">
        <v>112</v>
      </c>
    </row>
    <row r="72" spans="1:4" ht="12.75" customHeight="1" x14ac:dyDescent="0.2">
      <c r="A72" s="8" t="s">
        <v>130</v>
      </c>
      <c r="B72" s="15">
        <v>350</v>
      </c>
      <c r="C72" s="7" t="s">
        <v>131</v>
      </c>
      <c r="D72" s="8" t="s">
        <v>112</v>
      </c>
    </row>
    <row r="73" spans="1:4" ht="12.75" customHeight="1" x14ac:dyDescent="0.2">
      <c r="A73" s="8" t="s">
        <v>132</v>
      </c>
      <c r="B73" s="15">
        <v>400</v>
      </c>
      <c r="C73" s="7" t="s">
        <v>133</v>
      </c>
      <c r="D73" s="8" t="s">
        <v>112</v>
      </c>
    </row>
    <row r="74" spans="1:4" ht="12.75" customHeight="1" x14ac:dyDescent="0.2">
      <c r="A74" s="8" t="s">
        <v>134</v>
      </c>
      <c r="B74" s="15">
        <v>350</v>
      </c>
      <c r="C74" s="7" t="s">
        <v>135</v>
      </c>
      <c r="D74" s="8" t="s">
        <v>112</v>
      </c>
    </row>
    <row r="75" spans="1:4" ht="12.75" customHeight="1" x14ac:dyDescent="0.2">
      <c r="A75" s="8" t="s">
        <v>136</v>
      </c>
      <c r="B75" s="15">
        <v>22</v>
      </c>
      <c r="C75" s="7" t="s">
        <v>137</v>
      </c>
      <c r="D75" s="8" t="s">
        <v>112</v>
      </c>
    </row>
    <row r="76" spans="1:4" ht="12.75" customHeight="1" x14ac:dyDescent="0.2">
      <c r="A76" s="8" t="s">
        <v>138</v>
      </c>
      <c r="B76" s="15">
        <v>150</v>
      </c>
      <c r="C76" s="7" t="s">
        <v>139</v>
      </c>
      <c r="D76" s="8" t="s">
        <v>112</v>
      </c>
    </row>
    <row r="77" spans="1:4" ht="12.75" customHeight="1" x14ac:dyDescent="0.2">
      <c r="A77" s="8" t="s">
        <v>140</v>
      </c>
      <c r="B77" s="15">
        <v>700</v>
      </c>
      <c r="C77" s="7" t="s">
        <v>141</v>
      </c>
      <c r="D77" s="8" t="s">
        <v>112</v>
      </c>
    </row>
    <row r="78" spans="1:4" ht="12.75" customHeight="1" x14ac:dyDescent="0.2">
      <c r="A78" s="8" t="s">
        <v>142</v>
      </c>
      <c r="B78" s="15">
        <v>428</v>
      </c>
      <c r="C78" s="7" t="s">
        <v>143</v>
      </c>
    </row>
    <row r="79" spans="1:4" ht="12.75" customHeight="1" x14ac:dyDescent="0.2">
      <c r="A79" s="8" t="s">
        <v>144</v>
      </c>
      <c r="B79" s="15">
        <v>500</v>
      </c>
      <c r="C79" s="7" t="s">
        <v>145</v>
      </c>
      <c r="D79" s="8" t="s">
        <v>112</v>
      </c>
    </row>
    <row r="80" spans="1:4" ht="12.75" customHeight="1" x14ac:dyDescent="0.2">
      <c r="A80" s="8" t="s">
        <v>146</v>
      </c>
      <c r="B80" s="15">
        <v>224</v>
      </c>
      <c r="C80" s="7" t="s">
        <v>147</v>
      </c>
      <c r="D80" s="8" t="s">
        <v>112</v>
      </c>
    </row>
    <row r="81" spans="1:4" ht="12.75" customHeight="1" x14ac:dyDescent="0.2">
      <c r="A81" s="8" t="s">
        <v>148</v>
      </c>
      <c r="B81" s="15"/>
      <c r="D81" s="8" t="s">
        <v>46</v>
      </c>
    </row>
    <row r="82" spans="1:4" ht="12.75" customHeight="1" x14ac:dyDescent="0.2">
      <c r="A82" s="8" t="s">
        <v>149</v>
      </c>
      <c r="B82" s="15">
        <v>500</v>
      </c>
      <c r="C82" s="7" t="s">
        <v>150</v>
      </c>
      <c r="D82" s="8" t="s">
        <v>112</v>
      </c>
    </row>
    <row r="83" spans="1:4" ht="12.75" customHeight="1" x14ac:dyDescent="0.2">
      <c r="A83" s="8" t="s">
        <v>151</v>
      </c>
      <c r="B83" s="15">
        <v>250</v>
      </c>
      <c r="C83" s="7" t="s">
        <v>152</v>
      </c>
    </row>
    <row r="84" spans="1:4" ht="12.75" customHeight="1" x14ac:dyDescent="0.2">
      <c r="A84" s="8" t="s">
        <v>153</v>
      </c>
      <c r="B84" s="15">
        <v>250</v>
      </c>
      <c r="C84" s="7" t="s">
        <v>154</v>
      </c>
      <c r="D84" s="8" t="s">
        <v>112</v>
      </c>
    </row>
    <row r="85" spans="1:4" ht="12.75" customHeight="1" x14ac:dyDescent="0.2">
      <c r="A85" s="8" t="s">
        <v>155</v>
      </c>
      <c r="B85" s="15">
        <v>750</v>
      </c>
      <c r="C85" s="7" t="s">
        <v>156</v>
      </c>
      <c r="D85" s="8" t="s">
        <v>112</v>
      </c>
    </row>
    <row r="86" spans="1:4" ht="12.75" customHeight="1" x14ac:dyDescent="0.2">
      <c r="A86" s="8" t="s">
        <v>157</v>
      </c>
      <c r="B86" s="15"/>
      <c r="D86" s="8" t="s">
        <v>46</v>
      </c>
    </row>
    <row r="87" spans="1:4" ht="12.75" customHeight="1" x14ac:dyDescent="0.2">
      <c r="A87" s="8" t="s">
        <v>158</v>
      </c>
      <c r="B87" s="15">
        <v>1750</v>
      </c>
      <c r="C87" s="7" t="s">
        <v>159</v>
      </c>
      <c r="D87" s="8" t="s">
        <v>112</v>
      </c>
    </row>
    <row r="88" spans="1:4" ht="12.75" customHeight="1" x14ac:dyDescent="0.2">
      <c r="A88" s="8" t="s">
        <v>160</v>
      </c>
      <c r="B88" s="15">
        <v>2000</v>
      </c>
      <c r="C88" s="7" t="s">
        <v>161</v>
      </c>
      <c r="D88" s="8" t="s">
        <v>112</v>
      </c>
    </row>
    <row r="89" spans="1:4" ht="12.75" customHeight="1" x14ac:dyDescent="0.2">
      <c r="A89" s="8" t="s">
        <v>162</v>
      </c>
      <c r="B89" s="15">
        <v>2500</v>
      </c>
      <c r="C89" s="7" t="s">
        <v>163</v>
      </c>
      <c r="D89" s="8" t="s">
        <v>112</v>
      </c>
    </row>
    <row r="90" spans="1:4" ht="12.75" customHeight="1" x14ac:dyDescent="0.2">
      <c r="A90" s="8" t="s">
        <v>164</v>
      </c>
      <c r="B90" s="15">
        <v>4500</v>
      </c>
      <c r="C90" s="7" t="s">
        <v>165</v>
      </c>
      <c r="D90" s="8" t="s">
        <v>112</v>
      </c>
    </row>
    <row r="91" spans="1:4" ht="12.75" customHeight="1" x14ac:dyDescent="0.2">
      <c r="A91" s="8" t="s">
        <v>166</v>
      </c>
      <c r="B91" s="15">
        <v>250</v>
      </c>
      <c r="C91" s="7" t="s">
        <v>167</v>
      </c>
      <c r="D91" s="8" t="s">
        <v>112</v>
      </c>
    </row>
    <row r="92" spans="1:4" ht="12.75" customHeight="1" x14ac:dyDescent="0.2">
      <c r="A92" s="8" t="s">
        <v>168</v>
      </c>
      <c r="B92" s="15">
        <v>60000</v>
      </c>
      <c r="C92" s="7" t="s">
        <v>169</v>
      </c>
      <c r="D92" s="8" t="s">
        <v>112</v>
      </c>
    </row>
    <row r="93" spans="1:4" ht="12.75" customHeight="1" x14ac:dyDescent="0.2">
      <c r="A93" s="8" t="s">
        <v>170</v>
      </c>
      <c r="B93" s="15">
        <v>250</v>
      </c>
      <c r="C93" s="7" t="s">
        <v>171</v>
      </c>
      <c r="D93" s="8" t="s">
        <v>112</v>
      </c>
    </row>
    <row r="94" spans="1:4" ht="12.75" customHeight="1" x14ac:dyDescent="0.2">
      <c r="A94" s="8" t="s">
        <v>172</v>
      </c>
      <c r="B94" s="15">
        <v>5000</v>
      </c>
      <c r="C94" s="7" t="s">
        <v>173</v>
      </c>
      <c r="D94" s="8"/>
    </row>
    <row r="95" spans="1:4" ht="12.75" customHeight="1" x14ac:dyDescent="0.2">
      <c r="A95" s="4" t="s">
        <v>174</v>
      </c>
      <c r="B95" s="15">
        <v>3000</v>
      </c>
      <c r="C95" s="7" t="s">
        <v>175</v>
      </c>
    </row>
    <row r="96" spans="1:4" ht="12.75" customHeight="1" x14ac:dyDescent="0.2">
      <c r="A96" s="21" t="s">
        <v>176</v>
      </c>
      <c r="B96" s="14">
        <f>SUM(B61:B95)</f>
        <v>91445</v>
      </c>
      <c r="D96" s="8" t="s">
        <v>46</v>
      </c>
    </row>
    <row r="97" spans="1:4" ht="12.75" customHeight="1" x14ac:dyDescent="0.2">
      <c r="A97" s="8"/>
      <c r="B97" s="15"/>
      <c r="D97" s="8"/>
    </row>
    <row r="98" spans="1:4" ht="12.75" customHeight="1" x14ac:dyDescent="0.2">
      <c r="A98" s="21" t="s">
        <v>177</v>
      </c>
      <c r="B98" s="22"/>
      <c r="D98" s="21"/>
    </row>
    <row r="99" spans="1:4" ht="12.75" customHeight="1" x14ac:dyDescent="0.2">
      <c r="A99" s="8" t="s">
        <v>178</v>
      </c>
      <c r="B99" s="15">
        <v>163127</v>
      </c>
      <c r="C99" s="7" t="s">
        <v>179</v>
      </c>
      <c r="D99" s="8" t="s">
        <v>180</v>
      </c>
    </row>
    <row r="100" spans="1:4" ht="12.75" customHeight="1" x14ac:dyDescent="0.2">
      <c r="A100" s="8" t="s">
        <v>181</v>
      </c>
      <c r="B100" s="15">
        <v>250</v>
      </c>
      <c r="C100" s="7" t="s">
        <v>182</v>
      </c>
      <c r="D100" s="8" t="s">
        <v>180</v>
      </c>
    </row>
    <row r="101" spans="1:4" ht="12.75" customHeight="1" x14ac:dyDescent="0.2">
      <c r="A101" s="8" t="s">
        <v>183</v>
      </c>
      <c r="B101" s="15">
        <v>10113.870000000001</v>
      </c>
      <c r="C101" s="7" t="s">
        <v>184</v>
      </c>
      <c r="D101" s="8" t="s">
        <v>180</v>
      </c>
    </row>
    <row r="102" spans="1:4" ht="12.75" customHeight="1" x14ac:dyDescent="0.2">
      <c r="A102" s="8" t="s">
        <v>185</v>
      </c>
      <c r="B102" s="15">
        <v>2365.34</v>
      </c>
      <c r="C102" s="7" t="s">
        <v>186</v>
      </c>
      <c r="D102" s="8" t="s">
        <v>180</v>
      </c>
    </row>
    <row r="103" spans="1:4" ht="12.75" customHeight="1" x14ac:dyDescent="0.2">
      <c r="A103" s="8" t="s">
        <v>187</v>
      </c>
      <c r="B103" s="15">
        <v>15712.7</v>
      </c>
      <c r="C103" s="7" t="s">
        <v>188</v>
      </c>
      <c r="D103" s="8" t="s">
        <v>180</v>
      </c>
    </row>
    <row r="104" spans="1:4" ht="12.75" customHeight="1" x14ac:dyDescent="0.2">
      <c r="A104" s="8" t="s">
        <v>189</v>
      </c>
      <c r="B104" s="15">
        <v>16434</v>
      </c>
      <c r="C104" s="7" t="s">
        <v>190</v>
      </c>
      <c r="D104" s="8" t="s">
        <v>180</v>
      </c>
    </row>
    <row r="105" spans="1:4" ht="12.75" customHeight="1" x14ac:dyDescent="0.2">
      <c r="A105" s="8" t="s">
        <v>191</v>
      </c>
      <c r="B105" s="15">
        <v>702</v>
      </c>
      <c r="C105" s="7" t="s">
        <v>192</v>
      </c>
      <c r="D105" s="8" t="s">
        <v>180</v>
      </c>
    </row>
    <row r="106" spans="1:4" ht="12.75" customHeight="1" x14ac:dyDescent="0.2">
      <c r="A106" s="8" t="s">
        <v>193</v>
      </c>
      <c r="B106" s="15">
        <v>241.92</v>
      </c>
      <c r="C106" s="7" t="s">
        <v>194</v>
      </c>
      <c r="D106" s="8" t="s">
        <v>180</v>
      </c>
    </row>
    <row r="107" spans="1:4" ht="12.75" customHeight="1" x14ac:dyDescent="0.2">
      <c r="A107" s="8" t="s">
        <v>195</v>
      </c>
      <c r="B107" s="15">
        <v>162</v>
      </c>
      <c r="C107" s="7" t="s">
        <v>196</v>
      </c>
      <c r="D107" s="8" t="s">
        <v>180</v>
      </c>
    </row>
    <row r="108" spans="1:4" ht="12.75" customHeight="1" x14ac:dyDescent="0.2">
      <c r="A108" s="8" t="s">
        <v>197</v>
      </c>
      <c r="B108" s="15">
        <v>90000</v>
      </c>
      <c r="C108" s="7" t="s">
        <v>198</v>
      </c>
      <c r="D108" s="8" t="s">
        <v>180</v>
      </c>
    </row>
    <row r="109" spans="1:4" ht="12.75" customHeight="1" x14ac:dyDescent="0.2">
      <c r="A109" s="8" t="s">
        <v>199</v>
      </c>
      <c r="B109" s="15">
        <v>250</v>
      </c>
      <c r="C109" s="7" t="s">
        <v>200</v>
      </c>
      <c r="D109" s="8" t="s">
        <v>180</v>
      </c>
    </row>
    <row r="110" spans="1:4" ht="12.75" customHeight="1" x14ac:dyDescent="0.2">
      <c r="A110" s="8" t="s">
        <v>201</v>
      </c>
      <c r="B110" s="15" t="s">
        <v>46</v>
      </c>
      <c r="C110" s="7" t="s">
        <v>46</v>
      </c>
      <c r="D110" s="8" t="s">
        <v>46</v>
      </c>
    </row>
    <row r="111" spans="1:4" ht="12.75" customHeight="1" x14ac:dyDescent="0.2">
      <c r="A111" s="8" t="s">
        <v>114</v>
      </c>
      <c r="B111" s="15">
        <v>263</v>
      </c>
      <c r="C111" s="7" t="s">
        <v>202</v>
      </c>
      <c r="D111" s="8" t="s">
        <v>180</v>
      </c>
    </row>
    <row r="112" spans="1:4" ht="12.75" customHeight="1" x14ac:dyDescent="0.2">
      <c r="A112" s="8" t="s">
        <v>203</v>
      </c>
      <c r="B112" s="15">
        <v>803</v>
      </c>
      <c r="C112" s="7" t="s">
        <v>202</v>
      </c>
      <c r="D112" s="8" t="s">
        <v>180</v>
      </c>
    </row>
    <row r="113" spans="1:4" ht="12.75" customHeight="1" x14ac:dyDescent="0.2">
      <c r="A113" s="8" t="s">
        <v>204</v>
      </c>
      <c r="B113" s="15">
        <v>1656</v>
      </c>
      <c r="C113" s="7" t="s">
        <v>205</v>
      </c>
      <c r="D113" s="8" t="s">
        <v>180</v>
      </c>
    </row>
    <row r="114" spans="1:4" ht="12.75" customHeight="1" x14ac:dyDescent="0.2">
      <c r="A114" s="8" t="s">
        <v>206</v>
      </c>
      <c r="B114" s="15">
        <v>3234</v>
      </c>
      <c r="C114" s="7" t="s">
        <v>207</v>
      </c>
      <c r="D114" s="8" t="s">
        <v>180</v>
      </c>
    </row>
    <row r="115" spans="1:4" ht="12.75" customHeight="1" x14ac:dyDescent="0.2">
      <c r="A115" s="8" t="s">
        <v>208</v>
      </c>
      <c r="B115" s="15">
        <v>1296</v>
      </c>
      <c r="C115" s="7" t="s">
        <v>209</v>
      </c>
      <c r="D115" s="8"/>
    </row>
    <row r="116" spans="1:4" ht="12.75" customHeight="1" x14ac:dyDescent="0.2">
      <c r="A116" s="8" t="s">
        <v>210</v>
      </c>
      <c r="B116" s="15">
        <v>500</v>
      </c>
      <c r="C116" s="7" t="s">
        <v>211</v>
      </c>
      <c r="D116" s="8" t="s">
        <v>180</v>
      </c>
    </row>
    <row r="117" spans="1:4" ht="12.75" customHeight="1" x14ac:dyDescent="0.2">
      <c r="A117" s="8" t="s">
        <v>125</v>
      </c>
      <c r="B117" s="15">
        <v>1000</v>
      </c>
      <c r="C117" s="7" t="s">
        <v>212</v>
      </c>
      <c r="D117" s="8" t="s">
        <v>180</v>
      </c>
    </row>
    <row r="118" spans="1:4" ht="12.75" customHeight="1" x14ac:dyDescent="0.2">
      <c r="A118" s="8" t="s">
        <v>213</v>
      </c>
      <c r="B118" s="15"/>
      <c r="C118" s="23"/>
      <c r="D118" s="8" t="s">
        <v>46</v>
      </c>
    </row>
    <row r="119" spans="1:4" ht="12.75" customHeight="1" x14ac:dyDescent="0.2">
      <c r="A119" s="8" t="s">
        <v>214</v>
      </c>
      <c r="B119" s="15">
        <v>1000</v>
      </c>
      <c r="C119" s="7" t="s">
        <v>215</v>
      </c>
      <c r="D119" s="8" t="s">
        <v>180</v>
      </c>
    </row>
    <row r="120" spans="1:4" ht="12.75" customHeight="1" x14ac:dyDescent="0.2">
      <c r="A120" s="8" t="s">
        <v>216</v>
      </c>
      <c r="B120" s="15">
        <v>500</v>
      </c>
      <c r="C120" s="7" t="s">
        <v>217</v>
      </c>
      <c r="D120" s="8" t="s">
        <v>180</v>
      </c>
    </row>
    <row r="121" spans="1:4" ht="12.75" customHeight="1" x14ac:dyDescent="0.2">
      <c r="A121" s="8" t="s">
        <v>218</v>
      </c>
      <c r="B121" s="15">
        <v>1500</v>
      </c>
      <c r="C121" s="7" t="s">
        <v>219</v>
      </c>
      <c r="D121" s="8" t="s">
        <v>180</v>
      </c>
    </row>
    <row r="122" spans="1:4" ht="12.75" customHeight="1" x14ac:dyDescent="0.2">
      <c r="A122" s="8" t="s">
        <v>220</v>
      </c>
      <c r="B122" s="15">
        <v>8000</v>
      </c>
      <c r="C122" s="7" t="s">
        <v>221</v>
      </c>
      <c r="D122" s="8" t="s">
        <v>180</v>
      </c>
    </row>
    <row r="123" spans="1:4" ht="12.75" customHeight="1" x14ac:dyDescent="0.2">
      <c r="A123" s="21" t="s">
        <v>222</v>
      </c>
      <c r="B123" s="24">
        <f>SUM(B99:B122)</f>
        <v>319110.83</v>
      </c>
      <c r="C123" s="23"/>
      <c r="D123" s="21"/>
    </row>
    <row r="124" spans="1:4" ht="12.75" customHeight="1" x14ac:dyDescent="0.2"/>
    <row r="125" spans="1:4" s="5" customFormat="1" ht="12.75" customHeight="1" x14ac:dyDescent="0.2">
      <c r="A125" s="8"/>
      <c r="B125" s="22"/>
      <c r="C125" s="7"/>
      <c r="D125" s="8"/>
    </row>
    <row r="126" spans="1:4" ht="12.75" customHeight="1" x14ac:dyDescent="0.2">
      <c r="A126" s="21" t="s">
        <v>223</v>
      </c>
      <c r="B126" s="22"/>
      <c r="D126" s="21"/>
    </row>
    <row r="127" spans="1:4" ht="12.75" customHeight="1" x14ac:dyDescent="0.2">
      <c r="A127" s="8" t="s">
        <v>178</v>
      </c>
      <c r="B127" s="15">
        <v>65000</v>
      </c>
      <c r="C127" s="7" t="s">
        <v>224</v>
      </c>
      <c r="D127" s="8" t="s">
        <v>225</v>
      </c>
    </row>
    <row r="128" spans="1:4" ht="12.75" customHeight="1" x14ac:dyDescent="0.2">
      <c r="A128" s="8" t="s">
        <v>181</v>
      </c>
      <c r="B128" s="15">
        <v>250</v>
      </c>
      <c r="C128" s="7" t="s">
        <v>226</v>
      </c>
      <c r="D128" s="8" t="s">
        <v>225</v>
      </c>
    </row>
    <row r="129" spans="1:4" ht="12.75" customHeight="1" x14ac:dyDescent="0.2">
      <c r="A129" s="8" t="s">
        <v>183</v>
      </c>
      <c r="B129" s="15">
        <v>4030</v>
      </c>
      <c r="C129" s="7" t="s">
        <v>227</v>
      </c>
      <c r="D129" s="8" t="s">
        <v>225</v>
      </c>
    </row>
    <row r="130" spans="1:4" ht="12.75" customHeight="1" x14ac:dyDescent="0.2">
      <c r="A130" s="8" t="s">
        <v>185</v>
      </c>
      <c r="B130" s="15">
        <v>942.5</v>
      </c>
      <c r="C130" s="7" t="s">
        <v>228</v>
      </c>
      <c r="D130" s="8" t="s">
        <v>225</v>
      </c>
    </row>
    <row r="131" spans="1:4" ht="12.75" customHeight="1" x14ac:dyDescent="0.2">
      <c r="A131" s="8" t="s">
        <v>187</v>
      </c>
      <c r="B131" s="15">
        <v>6500</v>
      </c>
      <c r="C131" s="7" t="s">
        <v>229</v>
      </c>
      <c r="D131" s="8" t="s">
        <v>225</v>
      </c>
    </row>
    <row r="132" spans="1:4" ht="12.75" customHeight="1" x14ac:dyDescent="0.2">
      <c r="A132" s="8" t="s">
        <v>189</v>
      </c>
      <c r="B132" s="15">
        <v>8217</v>
      </c>
      <c r="C132" s="7" t="s">
        <v>230</v>
      </c>
      <c r="D132" s="8" t="s">
        <v>225</v>
      </c>
    </row>
    <row r="133" spans="1:4" ht="12.75" customHeight="1" x14ac:dyDescent="0.2">
      <c r="A133" s="8" t="s">
        <v>231</v>
      </c>
      <c r="B133" s="15">
        <v>351</v>
      </c>
      <c r="C133" s="7" t="s">
        <v>232</v>
      </c>
      <c r="D133" s="8" t="s">
        <v>225</v>
      </c>
    </row>
    <row r="134" spans="1:4" ht="12.75" customHeight="1" x14ac:dyDescent="0.2">
      <c r="A134" s="8" t="s">
        <v>233</v>
      </c>
      <c r="B134" s="15">
        <v>120.96</v>
      </c>
      <c r="C134" s="7" t="s">
        <v>234</v>
      </c>
      <c r="D134" s="8" t="s">
        <v>225</v>
      </c>
    </row>
    <row r="135" spans="1:4" ht="12.75" customHeight="1" x14ac:dyDescent="0.2">
      <c r="A135" s="8" t="s">
        <v>235</v>
      </c>
      <c r="B135" s="15">
        <v>81</v>
      </c>
      <c r="C135" s="7" t="s">
        <v>236</v>
      </c>
      <c r="D135" s="8" t="s">
        <v>225</v>
      </c>
    </row>
    <row r="136" spans="1:4" ht="12.75" customHeight="1" x14ac:dyDescent="0.2">
      <c r="A136" s="8" t="s">
        <v>237</v>
      </c>
      <c r="B136" s="15">
        <v>250</v>
      </c>
      <c r="C136" s="7" t="s">
        <v>238</v>
      </c>
      <c r="D136" s="8" t="s">
        <v>225</v>
      </c>
    </row>
    <row r="137" spans="1:4" s="5" customFormat="1" ht="12.75" customHeight="1" x14ac:dyDescent="0.2">
      <c r="A137" s="8" t="s">
        <v>239</v>
      </c>
      <c r="B137" s="15"/>
      <c r="C137" s="23"/>
      <c r="D137" s="8" t="s">
        <v>225</v>
      </c>
    </row>
    <row r="138" spans="1:4" ht="12.75" customHeight="1" x14ac:dyDescent="0.2">
      <c r="A138" s="8" t="s">
        <v>240</v>
      </c>
      <c r="B138" s="15">
        <v>2975</v>
      </c>
      <c r="C138" s="7" t="s">
        <v>241</v>
      </c>
      <c r="D138" s="8" t="s">
        <v>225</v>
      </c>
    </row>
    <row r="139" spans="1:4" ht="12.75" customHeight="1" x14ac:dyDescent="0.2">
      <c r="A139" s="8" t="s">
        <v>242</v>
      </c>
      <c r="B139" s="15">
        <v>1500</v>
      </c>
      <c r="C139" s="7" t="s">
        <v>243</v>
      </c>
      <c r="D139" s="8" t="s">
        <v>225</v>
      </c>
    </row>
    <row r="140" spans="1:4" ht="12.75" customHeight="1" x14ac:dyDescent="0.2">
      <c r="A140" s="4" t="s">
        <v>244</v>
      </c>
      <c r="B140" s="15">
        <v>15000</v>
      </c>
      <c r="C140" s="7" t="s">
        <v>245</v>
      </c>
      <c r="D140" s="8" t="s">
        <v>225</v>
      </c>
    </row>
    <row r="141" spans="1:4" ht="12.75" customHeight="1" x14ac:dyDescent="0.2">
      <c r="A141" s="8" t="s">
        <v>199</v>
      </c>
      <c r="B141" s="15">
        <v>100</v>
      </c>
      <c r="C141" s="7" t="s">
        <v>246</v>
      </c>
      <c r="D141" s="8" t="s">
        <v>225</v>
      </c>
    </row>
    <row r="142" spans="1:4" ht="12.75" customHeight="1" x14ac:dyDescent="0.2">
      <c r="A142" s="8" t="s">
        <v>201</v>
      </c>
      <c r="B142" s="15"/>
      <c r="C142" s="7" t="s">
        <v>46</v>
      </c>
      <c r="D142" s="8" t="s">
        <v>225</v>
      </c>
    </row>
    <row r="143" spans="1:4" ht="12.75" customHeight="1" x14ac:dyDescent="0.2">
      <c r="A143" s="8" t="s">
        <v>247</v>
      </c>
      <c r="B143" s="15">
        <v>53</v>
      </c>
      <c r="C143" s="7" t="s">
        <v>248</v>
      </c>
      <c r="D143" s="8" t="s">
        <v>225</v>
      </c>
    </row>
    <row r="144" spans="1:4" ht="12.75" customHeight="1" x14ac:dyDescent="0.2">
      <c r="A144" s="8" t="s">
        <v>249</v>
      </c>
      <c r="B144" s="15">
        <v>64</v>
      </c>
      <c r="C144" s="7" t="s">
        <v>248</v>
      </c>
      <c r="D144" s="8" t="s">
        <v>225</v>
      </c>
    </row>
    <row r="145" spans="1:5" ht="12.75" customHeight="1" x14ac:dyDescent="0.2">
      <c r="A145" s="8" t="s">
        <v>250</v>
      </c>
      <c r="B145" s="15">
        <v>828</v>
      </c>
      <c r="C145" s="7" t="s">
        <v>251</v>
      </c>
      <c r="D145" s="8" t="s">
        <v>225</v>
      </c>
    </row>
    <row r="146" spans="1:5" ht="12.75" customHeight="1" x14ac:dyDescent="0.2">
      <c r="A146" s="8" t="s">
        <v>252</v>
      </c>
      <c r="B146" s="15">
        <v>250</v>
      </c>
      <c r="C146" s="7" t="s">
        <v>253</v>
      </c>
      <c r="D146" s="8" t="s">
        <v>225</v>
      </c>
    </row>
    <row r="147" spans="1:5" ht="12.75" customHeight="1" x14ac:dyDescent="0.2">
      <c r="A147" s="8" t="s">
        <v>125</v>
      </c>
      <c r="B147" s="15">
        <v>900</v>
      </c>
      <c r="C147" s="7" t="s">
        <v>254</v>
      </c>
      <c r="D147" s="8" t="s">
        <v>225</v>
      </c>
    </row>
    <row r="148" spans="1:5" ht="12.75" customHeight="1" x14ac:dyDescent="0.2">
      <c r="A148" s="8" t="s">
        <v>255</v>
      </c>
      <c r="B148" s="15">
        <v>5000</v>
      </c>
      <c r="C148" s="7" t="s">
        <v>256</v>
      </c>
      <c r="D148" s="8" t="s">
        <v>225</v>
      </c>
    </row>
    <row r="149" spans="1:5" ht="12.75" customHeight="1" x14ac:dyDescent="0.2">
      <c r="A149" s="8" t="s">
        <v>257</v>
      </c>
      <c r="B149" s="15">
        <v>4000</v>
      </c>
      <c r="C149" s="7" t="s">
        <v>258</v>
      </c>
      <c r="D149" s="8" t="s">
        <v>225</v>
      </c>
    </row>
    <row r="150" spans="1:5" s="5" customFormat="1" ht="12.75" customHeight="1" x14ac:dyDescent="0.2">
      <c r="A150" s="8" t="s">
        <v>213</v>
      </c>
      <c r="B150" s="15"/>
      <c r="C150" s="23"/>
      <c r="D150" s="8" t="s">
        <v>225</v>
      </c>
    </row>
    <row r="151" spans="1:5" ht="12.75" customHeight="1" x14ac:dyDescent="0.2">
      <c r="A151" s="8" t="s">
        <v>259</v>
      </c>
      <c r="B151" s="15">
        <v>125</v>
      </c>
      <c r="C151" s="7" t="s">
        <v>260</v>
      </c>
      <c r="D151" s="8" t="s">
        <v>225</v>
      </c>
    </row>
    <row r="152" spans="1:5" ht="12.75" customHeight="1" x14ac:dyDescent="0.2">
      <c r="A152" s="8" t="s">
        <v>261</v>
      </c>
      <c r="B152" s="15">
        <v>175</v>
      </c>
      <c r="C152" s="7" t="s">
        <v>262</v>
      </c>
      <c r="D152" s="8" t="s">
        <v>225</v>
      </c>
    </row>
    <row r="153" spans="1:5" ht="12.75" customHeight="1" x14ac:dyDescent="0.2">
      <c r="A153" s="8" t="s">
        <v>263</v>
      </c>
      <c r="B153" s="15">
        <v>75</v>
      </c>
      <c r="C153" s="7" t="s">
        <v>264</v>
      </c>
      <c r="D153" s="8" t="s">
        <v>225</v>
      </c>
    </row>
    <row r="154" spans="1:5" ht="12.75" customHeight="1" x14ac:dyDescent="0.2">
      <c r="A154" s="8" t="s">
        <v>265</v>
      </c>
      <c r="B154" s="15">
        <v>1000</v>
      </c>
      <c r="C154" s="7" t="s">
        <v>266</v>
      </c>
      <c r="D154" s="8" t="s">
        <v>225</v>
      </c>
    </row>
    <row r="155" spans="1:5" ht="12.75" customHeight="1" x14ac:dyDescent="0.2">
      <c r="A155" s="8" t="s">
        <v>267</v>
      </c>
      <c r="B155" s="15">
        <v>35</v>
      </c>
      <c r="C155" s="7" t="s">
        <v>268</v>
      </c>
      <c r="D155" s="8"/>
    </row>
    <row r="156" spans="1:5" ht="12.75" customHeight="1" x14ac:dyDescent="0.2">
      <c r="A156" s="21" t="s">
        <v>269</v>
      </c>
      <c r="B156" s="24">
        <f>SUM(B127:B155)</f>
        <v>117822.46</v>
      </c>
      <c r="D156" s="21"/>
      <c r="E156" s="25" t="s">
        <v>46</v>
      </c>
    </row>
    <row r="157" spans="1:5" ht="12.75" customHeight="1" x14ac:dyDescent="0.2">
      <c r="A157" s="8"/>
      <c r="B157" s="22"/>
      <c r="D157" s="8"/>
    </row>
    <row r="158" spans="1:5" ht="12.75" customHeight="1" x14ac:dyDescent="0.2">
      <c r="A158" s="21" t="s">
        <v>270</v>
      </c>
      <c r="B158" s="24"/>
      <c r="C158" s="23"/>
      <c r="D158" s="21"/>
    </row>
    <row r="159" spans="1:5" s="5" customFormat="1" ht="12.75" customHeight="1" x14ac:dyDescent="0.2">
      <c r="A159" s="8"/>
      <c r="B159" s="22"/>
      <c r="C159" s="7"/>
      <c r="D159" s="8"/>
    </row>
    <row r="160" spans="1:5" ht="12.75" customHeight="1" x14ac:dyDescent="0.2">
      <c r="A160" s="21" t="s">
        <v>271</v>
      </c>
      <c r="B160" s="22"/>
      <c r="D160" s="21"/>
    </row>
    <row r="161" spans="1:4" ht="12.75" customHeight="1" x14ac:dyDescent="0.2">
      <c r="A161" s="8" t="s">
        <v>178</v>
      </c>
      <c r="B161" s="15">
        <v>109284</v>
      </c>
      <c r="C161" s="7" t="s">
        <v>272</v>
      </c>
      <c r="D161" s="8" t="s">
        <v>225</v>
      </c>
    </row>
    <row r="162" spans="1:4" ht="12.75" customHeight="1" x14ac:dyDescent="0.2">
      <c r="A162" s="8" t="s">
        <v>181</v>
      </c>
      <c r="B162" s="15">
        <v>250</v>
      </c>
      <c r="C162" s="7" t="s">
        <v>273</v>
      </c>
      <c r="D162" s="8" t="s">
        <v>225</v>
      </c>
    </row>
    <row r="163" spans="1:4" ht="12.75" customHeight="1" x14ac:dyDescent="0.2">
      <c r="A163" s="8" t="s">
        <v>183</v>
      </c>
      <c r="B163" s="15">
        <v>6775.61</v>
      </c>
      <c r="C163" s="7" t="s">
        <v>274</v>
      </c>
      <c r="D163" s="8" t="s">
        <v>225</v>
      </c>
    </row>
    <row r="164" spans="1:4" ht="12.75" customHeight="1" x14ac:dyDescent="0.2">
      <c r="A164" s="8" t="s">
        <v>185</v>
      </c>
      <c r="B164" s="15">
        <v>1584.62</v>
      </c>
      <c r="C164" s="7" t="s">
        <v>275</v>
      </c>
      <c r="D164" s="8" t="s">
        <v>225</v>
      </c>
    </row>
    <row r="165" spans="1:4" ht="12.75" customHeight="1" x14ac:dyDescent="0.2">
      <c r="A165" s="8" t="s">
        <v>187</v>
      </c>
      <c r="B165" s="15">
        <v>10928</v>
      </c>
      <c r="C165" s="7" t="s">
        <v>276</v>
      </c>
      <c r="D165" s="8" t="s">
        <v>225</v>
      </c>
    </row>
    <row r="166" spans="1:4" ht="12.75" customHeight="1" x14ac:dyDescent="0.2">
      <c r="A166" s="8" t="s">
        <v>189</v>
      </c>
      <c r="B166" s="15">
        <v>16434</v>
      </c>
      <c r="C166" s="7" t="s">
        <v>277</v>
      </c>
      <c r="D166" s="8" t="s">
        <v>225</v>
      </c>
    </row>
    <row r="167" spans="1:4" ht="12.75" customHeight="1" x14ac:dyDescent="0.2">
      <c r="A167" s="26" t="s">
        <v>278</v>
      </c>
      <c r="B167" s="15">
        <v>702</v>
      </c>
      <c r="C167" s="7" t="s">
        <v>279</v>
      </c>
      <c r="D167" s="8" t="s">
        <v>225</v>
      </c>
    </row>
    <row r="168" spans="1:4" ht="12.75" customHeight="1" x14ac:dyDescent="0.2">
      <c r="A168" s="8" t="s">
        <v>193</v>
      </c>
      <c r="B168" s="15">
        <v>241.92</v>
      </c>
      <c r="C168" s="7" t="s">
        <v>280</v>
      </c>
      <c r="D168" s="8" t="s">
        <v>225</v>
      </c>
    </row>
    <row r="169" spans="1:4" ht="12.75" customHeight="1" x14ac:dyDescent="0.2">
      <c r="A169" s="8" t="s">
        <v>195</v>
      </c>
      <c r="B169" s="15">
        <v>162</v>
      </c>
      <c r="C169" s="7" t="s">
        <v>281</v>
      </c>
      <c r="D169" s="8" t="s">
        <v>225</v>
      </c>
    </row>
    <row r="170" spans="1:4" ht="12.75" customHeight="1" x14ac:dyDescent="0.2">
      <c r="A170" s="8" t="s">
        <v>282</v>
      </c>
      <c r="B170" s="15">
        <v>500</v>
      </c>
      <c r="C170" s="7" t="s">
        <v>283</v>
      </c>
      <c r="D170" s="8" t="s">
        <v>225</v>
      </c>
    </row>
    <row r="171" spans="1:4" ht="12.75" customHeight="1" x14ac:dyDescent="0.2">
      <c r="A171" s="8" t="s">
        <v>284</v>
      </c>
      <c r="B171" s="15">
        <v>18500</v>
      </c>
      <c r="C171" s="7" t="s">
        <v>285</v>
      </c>
      <c r="D171" s="8" t="s">
        <v>225</v>
      </c>
    </row>
    <row r="172" spans="1:4" ht="12.75" customHeight="1" x14ac:dyDescent="0.2">
      <c r="A172" s="8" t="s">
        <v>286</v>
      </c>
      <c r="B172" s="15"/>
      <c r="D172" s="8" t="s">
        <v>46</v>
      </c>
    </row>
    <row r="173" spans="1:4" ht="12.75" customHeight="1" x14ac:dyDescent="0.2">
      <c r="A173" s="4" t="s">
        <v>287</v>
      </c>
      <c r="B173" s="15">
        <v>3000</v>
      </c>
      <c r="C173" s="7" t="s">
        <v>288</v>
      </c>
      <c r="D173" s="8" t="s">
        <v>225</v>
      </c>
    </row>
    <row r="174" spans="1:4" ht="12.75" customHeight="1" x14ac:dyDescent="0.2">
      <c r="A174" s="4" t="s">
        <v>289</v>
      </c>
      <c r="B174" s="15">
        <v>900</v>
      </c>
      <c r="C174" s="7" t="s">
        <v>288</v>
      </c>
      <c r="D174" s="8"/>
    </row>
    <row r="175" spans="1:4" ht="12.75" customHeight="1" x14ac:dyDescent="0.2">
      <c r="A175" s="4" t="s">
        <v>290</v>
      </c>
      <c r="B175" s="15">
        <v>3500</v>
      </c>
      <c r="C175" s="7" t="s">
        <v>291</v>
      </c>
      <c r="D175" s="8" t="s">
        <v>225</v>
      </c>
    </row>
    <row r="176" spans="1:4" ht="12.75" customHeight="1" x14ac:dyDescent="0.2">
      <c r="A176" s="8" t="s">
        <v>292</v>
      </c>
      <c r="B176" s="15">
        <v>5000</v>
      </c>
      <c r="C176" s="7" t="s">
        <v>293</v>
      </c>
      <c r="D176" s="8" t="s">
        <v>225</v>
      </c>
    </row>
    <row r="177" spans="1:4" ht="12.75" customHeight="1" x14ac:dyDescent="0.2">
      <c r="A177" s="4" t="s">
        <v>294</v>
      </c>
      <c r="B177" s="15">
        <v>3750</v>
      </c>
      <c r="C177" s="7" t="s">
        <v>295</v>
      </c>
      <c r="D177" s="8" t="s">
        <v>225</v>
      </c>
    </row>
    <row r="178" spans="1:4" ht="12.75" customHeight="1" x14ac:dyDescent="0.2">
      <c r="A178" s="8" t="s">
        <v>296</v>
      </c>
      <c r="B178" s="15">
        <v>3466</v>
      </c>
      <c r="C178" s="7" t="s">
        <v>297</v>
      </c>
      <c r="D178" s="8" t="s">
        <v>225</v>
      </c>
    </row>
    <row r="179" spans="1:4" ht="12.75" customHeight="1" x14ac:dyDescent="0.2">
      <c r="A179" s="8" t="s">
        <v>298</v>
      </c>
      <c r="B179" s="15">
        <v>47404</v>
      </c>
      <c r="C179" s="7" t="s">
        <v>299</v>
      </c>
      <c r="D179" s="8"/>
    </row>
    <row r="180" spans="1:4" ht="12.75" customHeight="1" x14ac:dyDescent="0.2">
      <c r="A180" s="8" t="s">
        <v>199</v>
      </c>
      <c r="B180" s="15">
        <v>1600</v>
      </c>
      <c r="C180" s="7" t="s">
        <v>300</v>
      </c>
      <c r="D180" s="8" t="s">
        <v>225</v>
      </c>
    </row>
    <row r="181" spans="1:4" ht="12.75" customHeight="1" x14ac:dyDescent="0.2">
      <c r="A181" s="8" t="s">
        <v>301</v>
      </c>
      <c r="B181" s="15"/>
      <c r="D181" s="8" t="s">
        <v>46</v>
      </c>
    </row>
    <row r="182" spans="1:4" ht="12.75" customHeight="1" x14ac:dyDescent="0.2">
      <c r="A182" s="8" t="s">
        <v>302</v>
      </c>
      <c r="B182" s="15">
        <v>6750</v>
      </c>
      <c r="C182" s="7" t="s">
        <v>303</v>
      </c>
      <c r="D182" s="8" t="s">
        <v>225</v>
      </c>
    </row>
    <row r="183" spans="1:4" ht="12.75" customHeight="1" x14ac:dyDescent="0.2">
      <c r="A183" s="8" t="s">
        <v>304</v>
      </c>
      <c r="B183" s="15">
        <v>18500</v>
      </c>
      <c r="C183" s="7" t="s">
        <v>305</v>
      </c>
      <c r="D183" s="8" t="s">
        <v>225</v>
      </c>
    </row>
    <row r="184" spans="1:4" ht="12.75" customHeight="1" x14ac:dyDescent="0.2">
      <c r="A184" s="8" t="s">
        <v>306</v>
      </c>
      <c r="B184" s="15">
        <v>2500</v>
      </c>
      <c r="C184" s="7" t="s">
        <v>307</v>
      </c>
      <c r="D184" s="8" t="s">
        <v>225</v>
      </c>
    </row>
    <row r="185" spans="1:4" ht="12.75" customHeight="1" x14ac:dyDescent="0.2">
      <c r="A185" s="8" t="s">
        <v>308</v>
      </c>
      <c r="B185" s="15">
        <v>97000</v>
      </c>
      <c r="C185" s="7" t="s">
        <v>309</v>
      </c>
      <c r="D185" s="8" t="s">
        <v>225</v>
      </c>
    </row>
    <row r="186" spans="1:4" ht="12.75" customHeight="1" x14ac:dyDescent="0.2">
      <c r="A186" s="8" t="s">
        <v>310</v>
      </c>
      <c r="B186" s="15">
        <v>13200</v>
      </c>
      <c r="C186" s="7" t="s">
        <v>311</v>
      </c>
      <c r="D186" s="8" t="s">
        <v>225</v>
      </c>
    </row>
    <row r="187" spans="1:4" ht="12.75" customHeight="1" x14ac:dyDescent="0.2">
      <c r="A187" s="8" t="s">
        <v>312</v>
      </c>
      <c r="B187" s="15">
        <v>700</v>
      </c>
      <c r="C187" s="7" t="s">
        <v>313</v>
      </c>
      <c r="D187" s="8" t="s">
        <v>225</v>
      </c>
    </row>
    <row r="188" spans="1:4" ht="12.75" customHeight="1" x14ac:dyDescent="0.2">
      <c r="A188" s="8" t="s">
        <v>314</v>
      </c>
      <c r="B188" s="15"/>
      <c r="D188" s="8" t="s">
        <v>46</v>
      </c>
    </row>
    <row r="189" spans="1:4" ht="12.75" customHeight="1" x14ac:dyDescent="0.2">
      <c r="A189" s="8" t="s">
        <v>315</v>
      </c>
      <c r="B189" s="15">
        <v>6000</v>
      </c>
      <c r="C189" s="7" t="s">
        <v>316</v>
      </c>
      <c r="D189" s="8" t="s">
        <v>225</v>
      </c>
    </row>
    <row r="190" spans="1:4" ht="12.75" customHeight="1" x14ac:dyDescent="0.2">
      <c r="A190" s="8" t="s">
        <v>317</v>
      </c>
      <c r="B190" s="15">
        <v>1750</v>
      </c>
      <c r="C190" s="7" t="s">
        <v>318</v>
      </c>
      <c r="D190" s="8" t="s">
        <v>225</v>
      </c>
    </row>
    <row r="191" spans="1:4" ht="12.75" customHeight="1" x14ac:dyDescent="0.2">
      <c r="A191" s="8" t="s">
        <v>319</v>
      </c>
      <c r="B191" s="15">
        <v>450</v>
      </c>
      <c r="C191" s="7" t="s">
        <v>320</v>
      </c>
      <c r="D191" s="8" t="s">
        <v>225</v>
      </c>
    </row>
    <row r="192" spans="1:4" ht="12.75" customHeight="1" x14ac:dyDescent="0.2">
      <c r="A192" s="8" t="s">
        <v>321</v>
      </c>
      <c r="B192" s="15">
        <v>98000</v>
      </c>
      <c r="C192" s="7" t="s">
        <v>322</v>
      </c>
      <c r="D192" s="8" t="s">
        <v>225</v>
      </c>
    </row>
    <row r="193" spans="1:5" ht="12.75" customHeight="1" x14ac:dyDescent="0.2">
      <c r="A193" s="8" t="s">
        <v>323</v>
      </c>
      <c r="B193" s="15">
        <v>420</v>
      </c>
      <c r="C193" s="7" t="s">
        <v>324</v>
      </c>
      <c r="D193" s="8" t="s">
        <v>225</v>
      </c>
    </row>
    <row r="194" spans="1:5" ht="12.75" customHeight="1" x14ac:dyDescent="0.2">
      <c r="A194" s="8" t="s">
        <v>113</v>
      </c>
      <c r="B194" s="15"/>
      <c r="C194" s="7" t="s">
        <v>46</v>
      </c>
      <c r="D194" s="8" t="s">
        <v>225</v>
      </c>
    </row>
    <row r="195" spans="1:5" ht="12.75" customHeight="1" x14ac:dyDescent="0.2">
      <c r="A195" s="8" t="s">
        <v>114</v>
      </c>
      <c r="B195" s="15">
        <v>106</v>
      </c>
      <c r="C195" s="7" t="s">
        <v>325</v>
      </c>
      <c r="D195" s="8" t="s">
        <v>225</v>
      </c>
    </row>
    <row r="196" spans="1:5" ht="12.75" customHeight="1" x14ac:dyDescent="0.2">
      <c r="A196" s="8" t="s">
        <v>203</v>
      </c>
      <c r="B196" s="15">
        <v>129</v>
      </c>
      <c r="C196" s="7" t="s">
        <v>325</v>
      </c>
      <c r="D196" s="8" t="s">
        <v>225</v>
      </c>
    </row>
    <row r="197" spans="1:5" ht="12.75" customHeight="1" x14ac:dyDescent="0.2">
      <c r="A197" s="8" t="s">
        <v>326</v>
      </c>
      <c r="B197" s="15">
        <v>5976</v>
      </c>
      <c r="C197" s="7" t="s">
        <v>327</v>
      </c>
      <c r="D197" s="8" t="s">
        <v>225</v>
      </c>
    </row>
    <row r="198" spans="1:5" ht="12.75" customHeight="1" x14ac:dyDescent="0.2">
      <c r="A198" s="8" t="s">
        <v>328</v>
      </c>
      <c r="B198" s="15">
        <v>1656</v>
      </c>
      <c r="C198" s="7" t="s">
        <v>329</v>
      </c>
      <c r="D198" s="8" t="s">
        <v>225</v>
      </c>
    </row>
    <row r="199" spans="1:5" ht="12.75" customHeight="1" x14ac:dyDescent="0.2">
      <c r="A199" s="8" t="s">
        <v>330</v>
      </c>
      <c r="B199" s="15">
        <v>750</v>
      </c>
      <c r="C199" s="7" t="s">
        <v>331</v>
      </c>
      <c r="D199" s="8" t="s">
        <v>225</v>
      </c>
    </row>
    <row r="200" spans="1:5" ht="12.75" customHeight="1" x14ac:dyDescent="0.2">
      <c r="A200" s="8" t="s">
        <v>125</v>
      </c>
      <c r="B200" s="15">
        <v>1750</v>
      </c>
      <c r="C200" s="7" t="s">
        <v>332</v>
      </c>
      <c r="D200" s="8" t="s">
        <v>225</v>
      </c>
    </row>
    <row r="201" spans="1:5" ht="12.75" customHeight="1" x14ac:dyDescent="0.2">
      <c r="A201" s="8" t="s">
        <v>333</v>
      </c>
      <c r="B201" s="15">
        <v>750</v>
      </c>
      <c r="C201" s="7" t="s">
        <v>334</v>
      </c>
      <c r="D201" s="8"/>
    </row>
    <row r="202" spans="1:5" ht="12.75" customHeight="1" x14ac:dyDescent="0.2">
      <c r="A202" s="8" t="s">
        <v>335</v>
      </c>
      <c r="B202" s="15"/>
      <c r="D202" s="8" t="s">
        <v>225</v>
      </c>
    </row>
    <row r="203" spans="1:5" ht="12.75" customHeight="1" x14ac:dyDescent="0.2">
      <c r="A203" s="8" t="s">
        <v>336</v>
      </c>
      <c r="B203" s="15">
        <v>250</v>
      </c>
      <c r="C203" s="7" t="s">
        <v>337</v>
      </c>
      <c r="D203" s="8" t="s">
        <v>225</v>
      </c>
    </row>
    <row r="204" spans="1:5" ht="12.75" customHeight="1" x14ac:dyDescent="0.2">
      <c r="A204" s="8" t="s">
        <v>338</v>
      </c>
      <c r="B204" s="15">
        <v>100</v>
      </c>
      <c r="C204" s="7" t="s">
        <v>339</v>
      </c>
      <c r="D204" s="8" t="s">
        <v>225</v>
      </c>
    </row>
    <row r="205" spans="1:5" ht="12.75" customHeight="1" x14ac:dyDescent="0.2">
      <c r="A205" s="8" t="s">
        <v>340</v>
      </c>
      <c r="B205" s="15">
        <v>3000</v>
      </c>
      <c r="C205" s="7" t="s">
        <v>341</v>
      </c>
      <c r="D205" s="8" t="s">
        <v>225</v>
      </c>
    </row>
    <row r="206" spans="1:5" ht="12.75" customHeight="1" x14ac:dyDescent="0.2">
      <c r="A206" s="8" t="s">
        <v>342</v>
      </c>
      <c r="B206" s="15">
        <v>1000</v>
      </c>
      <c r="C206" s="7" t="s">
        <v>343</v>
      </c>
      <c r="D206" s="8" t="s">
        <v>225</v>
      </c>
    </row>
    <row r="207" spans="1:5" ht="12.75" customHeight="1" x14ac:dyDescent="0.2">
      <c r="A207" s="8" t="s">
        <v>344</v>
      </c>
      <c r="B207" s="15">
        <v>775</v>
      </c>
      <c r="C207" s="7" t="s">
        <v>345</v>
      </c>
      <c r="D207" s="8" t="s">
        <v>225</v>
      </c>
      <c r="E207" s="16">
        <f>SUM(B161:B207)+B156+B123</f>
        <v>932427.44</v>
      </c>
    </row>
    <row r="208" spans="1:5" ht="12.75" customHeight="1" x14ac:dyDescent="0.2">
      <c r="A208" s="8" t="s">
        <v>346</v>
      </c>
      <c r="B208" s="15">
        <v>270441</v>
      </c>
      <c r="C208" s="7" t="s">
        <v>347</v>
      </c>
      <c r="D208" s="8" t="s">
        <v>348</v>
      </c>
      <c r="E208" s="16">
        <f>B208</f>
        <v>270441</v>
      </c>
    </row>
    <row r="209" spans="1:5" ht="12.75" customHeight="1" x14ac:dyDescent="0.2">
      <c r="A209" s="21" t="s">
        <v>349</v>
      </c>
      <c r="B209" s="24">
        <f>SUM(B161:B208)</f>
        <v>765935.15</v>
      </c>
      <c r="D209" s="21"/>
    </row>
    <row r="210" spans="1:5" ht="12.75" customHeight="1" x14ac:dyDescent="0.2">
      <c r="A210" s="8"/>
      <c r="B210" s="22" t="s">
        <v>46</v>
      </c>
      <c r="D210" s="8"/>
    </row>
    <row r="211" spans="1:5" ht="12.75" customHeight="1" x14ac:dyDescent="0.2">
      <c r="A211" s="21" t="s">
        <v>350</v>
      </c>
      <c r="B211" s="6" t="s">
        <v>46</v>
      </c>
      <c r="D211" s="21"/>
    </row>
    <row r="212" spans="1:5" ht="12.75" customHeight="1" x14ac:dyDescent="0.2">
      <c r="A212" s="8" t="s">
        <v>351</v>
      </c>
      <c r="B212" s="15">
        <v>20000</v>
      </c>
      <c r="C212" s="7" t="s">
        <v>352</v>
      </c>
      <c r="D212" s="8" t="s">
        <v>353</v>
      </c>
    </row>
    <row r="213" spans="1:5" ht="12.75" customHeight="1" x14ac:dyDescent="0.2">
      <c r="A213" s="8" t="s">
        <v>354</v>
      </c>
      <c r="B213" s="15">
        <v>51000</v>
      </c>
      <c r="C213" s="7" t="s">
        <v>355</v>
      </c>
      <c r="D213" s="8" t="s">
        <v>353</v>
      </c>
    </row>
    <row r="214" spans="1:5" ht="12.75" customHeight="1" x14ac:dyDescent="0.2">
      <c r="A214" s="8" t="s">
        <v>356</v>
      </c>
      <c r="B214" s="15">
        <v>100000</v>
      </c>
      <c r="C214" s="7" t="s">
        <v>357</v>
      </c>
      <c r="D214" s="8" t="s">
        <v>353</v>
      </c>
    </row>
    <row r="215" spans="1:5" ht="12.75" customHeight="1" x14ac:dyDescent="0.2">
      <c r="A215" s="8" t="s">
        <v>358</v>
      </c>
      <c r="B215" s="15">
        <v>250</v>
      </c>
      <c r="C215" s="7" t="s">
        <v>359</v>
      </c>
      <c r="D215" s="8" t="s">
        <v>353</v>
      </c>
    </row>
    <row r="216" spans="1:5" ht="12.75" customHeight="1" x14ac:dyDescent="0.2">
      <c r="A216" s="8" t="s">
        <v>360</v>
      </c>
      <c r="B216" s="15">
        <v>250</v>
      </c>
      <c r="C216" s="7" t="s">
        <v>361</v>
      </c>
      <c r="D216" s="8" t="s">
        <v>353</v>
      </c>
    </row>
    <row r="217" spans="1:5" ht="12.75" customHeight="1" x14ac:dyDescent="0.2">
      <c r="A217" s="8" t="s">
        <v>362</v>
      </c>
      <c r="B217" s="15">
        <v>15000</v>
      </c>
      <c r="C217" s="7" t="s">
        <v>363</v>
      </c>
      <c r="D217" s="8" t="s">
        <v>353</v>
      </c>
      <c r="E217" s="16">
        <f>B218</f>
        <v>186500</v>
      </c>
    </row>
    <row r="218" spans="1:5" ht="12.75" customHeight="1" x14ac:dyDescent="0.2">
      <c r="A218" s="21" t="s">
        <v>364</v>
      </c>
      <c r="B218" s="24">
        <f>SUM(B212:B217)</f>
        <v>186500</v>
      </c>
      <c r="D218" s="21"/>
      <c r="E218" s="16" t="s">
        <v>46</v>
      </c>
    </row>
    <row r="219" spans="1:5" ht="12.75" customHeight="1" x14ac:dyDescent="0.2">
      <c r="A219" s="8"/>
      <c r="B219" s="22"/>
      <c r="D219" s="8"/>
    </row>
    <row r="220" spans="1:5" ht="12.75" customHeight="1" x14ac:dyDescent="0.2">
      <c r="A220" s="21" t="s">
        <v>365</v>
      </c>
      <c r="B220" s="22"/>
      <c r="D220" s="21"/>
    </row>
    <row r="221" spans="1:5" ht="12.75" customHeight="1" x14ac:dyDescent="0.2">
      <c r="A221" s="8" t="s">
        <v>366</v>
      </c>
      <c r="B221" s="15">
        <v>215168</v>
      </c>
      <c r="C221" s="7" t="s">
        <v>367</v>
      </c>
      <c r="D221" s="8" t="s">
        <v>368</v>
      </c>
      <c r="E221" s="16">
        <f>B221</f>
        <v>215168</v>
      </c>
    </row>
    <row r="222" spans="1:5" ht="12.75" customHeight="1" x14ac:dyDescent="0.2">
      <c r="A222" s="8" t="s">
        <v>178</v>
      </c>
      <c r="B222" s="15">
        <v>205861</v>
      </c>
      <c r="C222" s="7" t="s">
        <v>369</v>
      </c>
      <c r="D222" s="8" t="s">
        <v>370</v>
      </c>
    </row>
    <row r="223" spans="1:5" ht="12.75" customHeight="1" x14ac:dyDescent="0.2">
      <c r="A223" s="8" t="s">
        <v>181</v>
      </c>
      <c r="B223" s="15">
        <v>2000</v>
      </c>
      <c r="C223" s="7" t="s">
        <v>371</v>
      </c>
      <c r="D223" s="8" t="s">
        <v>370</v>
      </c>
    </row>
    <row r="224" spans="1:5" ht="12.75" customHeight="1" x14ac:dyDescent="0.2">
      <c r="A224" s="21" t="s">
        <v>372</v>
      </c>
      <c r="B224" s="15">
        <v>12763.38</v>
      </c>
      <c r="C224" s="7" t="s">
        <v>373</v>
      </c>
      <c r="D224" s="8" t="s">
        <v>370</v>
      </c>
    </row>
    <row r="225" spans="1:4" ht="12.75" customHeight="1" x14ac:dyDescent="0.2">
      <c r="A225" s="8" t="s">
        <v>374</v>
      </c>
      <c r="B225" s="15">
        <v>2984.98</v>
      </c>
      <c r="C225" s="7" t="s">
        <v>375</v>
      </c>
      <c r="D225" s="8" t="s">
        <v>370</v>
      </c>
    </row>
    <row r="226" spans="1:4" ht="12.75" customHeight="1" x14ac:dyDescent="0.2">
      <c r="A226" s="8" t="s">
        <v>187</v>
      </c>
      <c r="B226" s="15">
        <v>20526.099999999999</v>
      </c>
      <c r="C226" s="7" t="s">
        <v>376</v>
      </c>
      <c r="D226" s="8" t="s">
        <v>370</v>
      </c>
    </row>
    <row r="227" spans="1:4" ht="12.75" customHeight="1" x14ac:dyDescent="0.2">
      <c r="A227" s="8" t="s">
        <v>377</v>
      </c>
      <c r="B227" s="15">
        <v>41085</v>
      </c>
      <c r="C227" s="7" t="s">
        <v>378</v>
      </c>
      <c r="D227" s="8" t="s">
        <v>370</v>
      </c>
    </row>
    <row r="228" spans="1:4" ht="12.75" customHeight="1" x14ac:dyDescent="0.2">
      <c r="A228" s="8" t="s">
        <v>379</v>
      </c>
      <c r="B228" s="15">
        <v>1404</v>
      </c>
      <c r="C228" s="7" t="s">
        <v>380</v>
      </c>
      <c r="D228" s="8" t="s">
        <v>370</v>
      </c>
    </row>
    <row r="229" spans="1:4" ht="12.75" customHeight="1" x14ac:dyDescent="0.2">
      <c r="A229" s="8" t="s">
        <v>193</v>
      </c>
      <c r="B229" s="15">
        <v>483.84</v>
      </c>
      <c r="C229" s="7" t="s">
        <v>381</v>
      </c>
      <c r="D229" s="8" t="s">
        <v>370</v>
      </c>
    </row>
    <row r="230" spans="1:4" ht="12.75" customHeight="1" x14ac:dyDescent="0.2">
      <c r="A230" s="8" t="s">
        <v>195</v>
      </c>
      <c r="B230" s="15">
        <v>324</v>
      </c>
      <c r="C230" s="7" t="s">
        <v>382</v>
      </c>
      <c r="D230" s="8" t="s">
        <v>370</v>
      </c>
    </row>
    <row r="231" spans="1:4" s="5" customFormat="1" ht="12.75" customHeight="1" x14ac:dyDescent="0.2">
      <c r="A231" s="8" t="s">
        <v>383</v>
      </c>
      <c r="B231" s="22"/>
      <c r="C231" s="23" t="s">
        <v>384</v>
      </c>
      <c r="D231" s="8" t="s">
        <v>46</v>
      </c>
    </row>
    <row r="232" spans="1:4" ht="12.75" customHeight="1" x14ac:dyDescent="0.2">
      <c r="A232" s="8" t="s">
        <v>385</v>
      </c>
      <c r="B232" s="15">
        <v>9900</v>
      </c>
      <c r="C232" s="7" t="s">
        <v>386</v>
      </c>
      <c r="D232" s="8" t="s">
        <v>370</v>
      </c>
    </row>
    <row r="233" spans="1:4" ht="12.75" customHeight="1" x14ac:dyDescent="0.2">
      <c r="A233" s="8" t="s">
        <v>387</v>
      </c>
      <c r="B233" s="15">
        <v>65000</v>
      </c>
      <c r="C233" s="7" t="s">
        <v>388</v>
      </c>
      <c r="D233" s="8" t="s">
        <v>370</v>
      </c>
    </row>
    <row r="234" spans="1:4" ht="12.75" customHeight="1" x14ac:dyDescent="0.2">
      <c r="A234" s="8" t="s">
        <v>389</v>
      </c>
      <c r="B234" s="15">
        <v>14866</v>
      </c>
      <c r="C234" s="7" t="s">
        <v>390</v>
      </c>
      <c r="D234" s="8" t="s">
        <v>370</v>
      </c>
    </row>
    <row r="235" spans="1:4" ht="12.75" customHeight="1" x14ac:dyDescent="0.2">
      <c r="A235" s="8" t="s">
        <v>391</v>
      </c>
      <c r="B235" s="15">
        <v>5000</v>
      </c>
      <c r="C235" s="7" t="s">
        <v>392</v>
      </c>
      <c r="D235" s="8" t="s">
        <v>370</v>
      </c>
    </row>
    <row r="236" spans="1:4" ht="12.75" customHeight="1" x14ac:dyDescent="0.2">
      <c r="A236" s="8" t="s">
        <v>393</v>
      </c>
      <c r="B236" s="15">
        <v>6000</v>
      </c>
      <c r="C236" s="7" t="s">
        <v>394</v>
      </c>
      <c r="D236" s="8" t="s">
        <v>370</v>
      </c>
    </row>
    <row r="237" spans="1:4" ht="12.75" customHeight="1" x14ac:dyDescent="0.2">
      <c r="A237" s="8" t="s">
        <v>395</v>
      </c>
      <c r="B237" s="15">
        <v>50</v>
      </c>
      <c r="C237" s="7" t="s">
        <v>396</v>
      </c>
      <c r="D237" s="8" t="s">
        <v>370</v>
      </c>
    </row>
    <row r="238" spans="1:4" ht="12.75" customHeight="1" x14ac:dyDescent="0.2">
      <c r="A238" s="8" t="s">
        <v>397</v>
      </c>
      <c r="B238" s="22"/>
      <c r="C238" s="23"/>
      <c r="D238" s="8" t="s">
        <v>46</v>
      </c>
    </row>
    <row r="239" spans="1:4" ht="12.75" customHeight="1" x14ac:dyDescent="0.2">
      <c r="A239" s="8" t="s">
        <v>398</v>
      </c>
      <c r="B239" s="15">
        <v>1000</v>
      </c>
      <c r="C239" s="27" t="s">
        <v>399</v>
      </c>
      <c r="D239" s="8" t="s">
        <v>370</v>
      </c>
    </row>
    <row r="240" spans="1:4" ht="12.75" customHeight="1" x14ac:dyDescent="0.2">
      <c r="A240" s="8" t="s">
        <v>400</v>
      </c>
      <c r="B240" s="15">
        <v>2500</v>
      </c>
      <c r="C240" s="27" t="s">
        <v>401</v>
      </c>
      <c r="D240" s="8" t="s">
        <v>370</v>
      </c>
    </row>
    <row r="241" spans="1:4" ht="12.75" customHeight="1" x14ac:dyDescent="0.2">
      <c r="A241" s="8" t="s">
        <v>402</v>
      </c>
      <c r="B241" s="15">
        <v>5000</v>
      </c>
      <c r="C241" s="27" t="s">
        <v>403</v>
      </c>
      <c r="D241" s="8" t="s">
        <v>370</v>
      </c>
    </row>
    <row r="242" spans="1:4" ht="12.75" customHeight="1" x14ac:dyDescent="0.2">
      <c r="A242" s="8" t="s">
        <v>404</v>
      </c>
      <c r="B242" s="15">
        <v>2500</v>
      </c>
      <c r="C242" s="27" t="s">
        <v>405</v>
      </c>
      <c r="D242" s="8" t="s">
        <v>370</v>
      </c>
    </row>
    <row r="243" spans="1:4" ht="12.75" customHeight="1" x14ac:dyDescent="0.2">
      <c r="A243" s="8" t="s">
        <v>406</v>
      </c>
      <c r="B243" s="15">
        <v>450</v>
      </c>
      <c r="C243" s="27" t="s">
        <v>407</v>
      </c>
      <c r="D243" s="8" t="s">
        <v>370</v>
      </c>
    </row>
    <row r="244" spans="1:4" ht="12.75" customHeight="1" x14ac:dyDescent="0.2">
      <c r="A244" s="8" t="s">
        <v>408</v>
      </c>
      <c r="B244" s="15">
        <v>7500</v>
      </c>
      <c r="C244" s="7" t="s">
        <v>409</v>
      </c>
      <c r="D244" s="8" t="s">
        <v>370</v>
      </c>
    </row>
    <row r="245" spans="1:4" ht="12.75" customHeight="1" x14ac:dyDescent="0.2">
      <c r="A245" s="8" t="s">
        <v>201</v>
      </c>
      <c r="B245" s="22"/>
      <c r="D245" s="8" t="s">
        <v>46</v>
      </c>
    </row>
    <row r="246" spans="1:4" ht="12.75" customHeight="1" x14ac:dyDescent="0.2">
      <c r="A246" s="8" t="s">
        <v>410</v>
      </c>
      <c r="B246" s="15">
        <v>106</v>
      </c>
      <c r="C246" s="7" t="s">
        <v>411</v>
      </c>
      <c r="D246" s="8" t="s">
        <v>370</v>
      </c>
    </row>
    <row r="247" spans="1:4" ht="12.75" customHeight="1" x14ac:dyDescent="0.2">
      <c r="A247" s="8" t="s">
        <v>203</v>
      </c>
      <c r="B247" s="15">
        <v>129</v>
      </c>
      <c r="C247" s="7" t="s">
        <v>411</v>
      </c>
      <c r="D247" s="8" t="s">
        <v>370</v>
      </c>
    </row>
    <row r="248" spans="1:4" ht="12.75" customHeight="1" x14ac:dyDescent="0.2">
      <c r="A248" s="8" t="s">
        <v>204</v>
      </c>
      <c r="B248" s="15">
        <v>1656</v>
      </c>
      <c r="C248" s="7" t="s">
        <v>412</v>
      </c>
      <c r="D248" s="8" t="s">
        <v>370</v>
      </c>
    </row>
    <row r="249" spans="1:4" s="5" customFormat="1" ht="12.75" customHeight="1" x14ac:dyDescent="0.2">
      <c r="A249" s="8" t="s">
        <v>413</v>
      </c>
      <c r="B249" s="22"/>
      <c r="C249" s="23"/>
      <c r="D249" s="8" t="s">
        <v>370</v>
      </c>
    </row>
    <row r="250" spans="1:4" ht="12.75" customHeight="1" x14ac:dyDescent="0.2">
      <c r="A250" s="8" t="s">
        <v>414</v>
      </c>
      <c r="B250" s="15">
        <v>2000</v>
      </c>
      <c r="C250" s="7" t="s">
        <v>415</v>
      </c>
      <c r="D250" s="8" t="s">
        <v>370</v>
      </c>
    </row>
    <row r="251" spans="1:4" ht="12.75" customHeight="1" x14ac:dyDescent="0.2">
      <c r="A251" s="8" t="s">
        <v>416</v>
      </c>
      <c r="B251" s="15">
        <v>5000</v>
      </c>
      <c r="C251" s="7" t="s">
        <v>417</v>
      </c>
      <c r="D251" s="8" t="s">
        <v>370</v>
      </c>
    </row>
    <row r="252" spans="1:4" ht="12.75" customHeight="1" x14ac:dyDescent="0.2">
      <c r="A252" s="8" t="s">
        <v>418</v>
      </c>
      <c r="B252" s="15">
        <v>6500</v>
      </c>
      <c r="C252" s="7" t="s">
        <v>419</v>
      </c>
      <c r="D252" s="8" t="s">
        <v>370</v>
      </c>
    </row>
    <row r="253" spans="1:4" ht="12.75" customHeight="1" x14ac:dyDescent="0.2">
      <c r="A253" s="8" t="s">
        <v>420</v>
      </c>
      <c r="B253" s="15">
        <v>20000</v>
      </c>
      <c r="C253" s="7" t="s">
        <v>421</v>
      </c>
      <c r="D253" s="8" t="s">
        <v>370</v>
      </c>
    </row>
    <row r="254" spans="1:4" ht="12.75" customHeight="1" x14ac:dyDescent="0.2">
      <c r="A254" s="8" t="s">
        <v>422</v>
      </c>
      <c r="B254" s="15">
        <v>1500</v>
      </c>
      <c r="C254" s="7" t="s">
        <v>423</v>
      </c>
      <c r="D254" s="8" t="s">
        <v>370</v>
      </c>
    </row>
    <row r="255" spans="1:4" ht="12.75" customHeight="1" x14ac:dyDescent="0.2">
      <c r="A255" s="8" t="s">
        <v>424</v>
      </c>
      <c r="B255" s="15">
        <v>3500</v>
      </c>
      <c r="C255" s="7" t="s">
        <v>425</v>
      </c>
      <c r="D255" s="8" t="s">
        <v>370</v>
      </c>
    </row>
    <row r="256" spans="1:4" ht="12.75" customHeight="1" x14ac:dyDescent="0.2">
      <c r="A256" s="8" t="s">
        <v>125</v>
      </c>
      <c r="B256" s="15">
        <v>200</v>
      </c>
      <c r="C256" s="7" t="s">
        <v>426</v>
      </c>
      <c r="D256" s="8" t="s">
        <v>370</v>
      </c>
    </row>
    <row r="257" spans="1:5" ht="12.75" customHeight="1" x14ac:dyDescent="0.2">
      <c r="A257" s="8" t="s">
        <v>427</v>
      </c>
      <c r="B257" s="15">
        <v>5500</v>
      </c>
      <c r="C257" s="27" t="s">
        <v>428</v>
      </c>
      <c r="D257" s="8" t="s">
        <v>370</v>
      </c>
    </row>
    <row r="258" spans="1:5" ht="12.75" customHeight="1" x14ac:dyDescent="0.2">
      <c r="A258" s="8" t="s">
        <v>429</v>
      </c>
      <c r="B258" s="22"/>
      <c r="D258" s="8" t="s">
        <v>46</v>
      </c>
    </row>
    <row r="259" spans="1:5" ht="12.75" customHeight="1" x14ac:dyDescent="0.2">
      <c r="A259" s="8" t="s">
        <v>430</v>
      </c>
      <c r="B259" s="15">
        <v>15000</v>
      </c>
      <c r="C259" s="7" t="s">
        <v>431</v>
      </c>
      <c r="D259" s="8" t="s">
        <v>370</v>
      </c>
    </row>
    <row r="260" spans="1:5" ht="12.75" customHeight="1" x14ac:dyDescent="0.2">
      <c r="A260" s="8" t="s">
        <v>432</v>
      </c>
      <c r="B260" s="15">
        <v>3500</v>
      </c>
      <c r="C260" s="7" t="s">
        <v>433</v>
      </c>
      <c r="D260" s="8" t="s">
        <v>370</v>
      </c>
    </row>
    <row r="261" spans="1:5" ht="12.75" customHeight="1" x14ac:dyDescent="0.2">
      <c r="A261" s="8" t="s">
        <v>434</v>
      </c>
      <c r="B261" s="15">
        <v>2000</v>
      </c>
      <c r="C261" s="7" t="s">
        <v>435</v>
      </c>
      <c r="D261" s="8" t="s">
        <v>370</v>
      </c>
    </row>
    <row r="262" spans="1:5" ht="12.75" customHeight="1" x14ac:dyDescent="0.2">
      <c r="A262" s="8" t="s">
        <v>436</v>
      </c>
      <c r="B262" s="15">
        <v>20000</v>
      </c>
      <c r="C262" s="7" t="s">
        <v>437</v>
      </c>
      <c r="D262" s="8" t="s">
        <v>370</v>
      </c>
    </row>
    <row r="263" spans="1:5" ht="12.75" customHeight="1" x14ac:dyDescent="0.2">
      <c r="A263" s="8" t="s">
        <v>438</v>
      </c>
      <c r="B263" s="15">
        <v>400000</v>
      </c>
      <c r="C263" s="7" t="s">
        <v>439</v>
      </c>
      <c r="D263" s="8" t="s">
        <v>370</v>
      </c>
      <c r="E263" s="4" t="s">
        <v>46</v>
      </c>
    </row>
    <row r="264" spans="1:5" ht="12.75" customHeight="1" x14ac:dyDescent="0.2">
      <c r="A264" s="8" t="s">
        <v>440</v>
      </c>
      <c r="B264" s="15">
        <v>2000</v>
      </c>
      <c r="C264" s="7" t="s">
        <v>441</v>
      </c>
      <c r="D264" s="8" t="s">
        <v>370</v>
      </c>
    </row>
    <row r="265" spans="1:5" s="5" customFormat="1" ht="12.75" customHeight="1" x14ac:dyDescent="0.2">
      <c r="A265" s="8" t="s">
        <v>442</v>
      </c>
      <c r="B265" s="22"/>
      <c r="C265" s="23"/>
      <c r="D265" s="8" t="s">
        <v>46</v>
      </c>
    </row>
    <row r="266" spans="1:5" ht="12.75" customHeight="1" x14ac:dyDescent="0.2">
      <c r="A266" s="8" t="s">
        <v>443</v>
      </c>
      <c r="B266" s="15">
        <v>5500</v>
      </c>
      <c r="C266" s="28" t="s">
        <v>444</v>
      </c>
      <c r="D266" s="8" t="s">
        <v>370</v>
      </c>
    </row>
    <row r="267" spans="1:5" ht="12.75" customHeight="1" x14ac:dyDescent="0.2">
      <c r="A267" s="8" t="s">
        <v>445</v>
      </c>
      <c r="B267" s="15">
        <v>1500</v>
      </c>
      <c r="C267" s="28" t="s">
        <v>446</v>
      </c>
      <c r="D267" s="8" t="s">
        <v>370</v>
      </c>
    </row>
    <row r="268" spans="1:5" ht="12.75" customHeight="1" x14ac:dyDescent="0.2">
      <c r="A268" s="8" t="s">
        <v>447</v>
      </c>
      <c r="B268" s="15">
        <v>20000</v>
      </c>
      <c r="C268" s="28" t="s">
        <v>448</v>
      </c>
      <c r="D268" s="8" t="s">
        <v>370</v>
      </c>
    </row>
    <row r="269" spans="1:5" ht="12.75" customHeight="1" x14ac:dyDescent="0.2">
      <c r="A269" s="8" t="s">
        <v>449</v>
      </c>
      <c r="B269" s="15">
        <v>1000</v>
      </c>
      <c r="C269" s="28" t="s">
        <v>450</v>
      </c>
      <c r="D269" s="8" t="s">
        <v>370</v>
      </c>
    </row>
    <row r="270" spans="1:5" ht="12.75" customHeight="1" x14ac:dyDescent="0.2">
      <c r="A270" s="8" t="s">
        <v>451</v>
      </c>
      <c r="B270" s="15">
        <v>1500</v>
      </c>
      <c r="C270" s="28" t="s">
        <v>452</v>
      </c>
      <c r="D270" s="8" t="s">
        <v>370</v>
      </c>
    </row>
    <row r="271" spans="1:5" ht="12.75" customHeight="1" x14ac:dyDescent="0.2">
      <c r="A271" s="8" t="s">
        <v>453</v>
      </c>
      <c r="B271" s="15">
        <v>5000</v>
      </c>
      <c r="C271" s="28" t="s">
        <v>454</v>
      </c>
      <c r="D271" s="8" t="s">
        <v>370</v>
      </c>
    </row>
    <row r="272" spans="1:5" ht="12.75" customHeight="1" x14ac:dyDescent="0.2">
      <c r="A272" s="8" t="s">
        <v>455</v>
      </c>
      <c r="B272" s="15">
        <v>2500</v>
      </c>
      <c r="C272" s="28" t="s">
        <v>456</v>
      </c>
      <c r="D272" s="8" t="s">
        <v>370</v>
      </c>
    </row>
    <row r="273" spans="1:5" ht="12.75" customHeight="1" x14ac:dyDescent="0.2">
      <c r="A273" s="8" t="s">
        <v>457</v>
      </c>
      <c r="B273" s="15">
        <v>25000</v>
      </c>
      <c r="C273" s="28" t="s">
        <v>458</v>
      </c>
      <c r="D273" s="8" t="s">
        <v>370</v>
      </c>
    </row>
    <row r="274" spans="1:5" ht="12.75" customHeight="1" x14ac:dyDescent="0.2">
      <c r="A274" s="8" t="s">
        <v>459</v>
      </c>
      <c r="B274" s="15">
        <v>55000</v>
      </c>
      <c r="C274" s="28" t="s">
        <v>460</v>
      </c>
      <c r="D274" s="8" t="s">
        <v>370</v>
      </c>
    </row>
    <row r="275" spans="1:5" ht="12.75" customHeight="1" x14ac:dyDescent="0.2">
      <c r="A275" s="8" t="s">
        <v>461</v>
      </c>
      <c r="B275" s="15">
        <v>5000</v>
      </c>
      <c r="C275" s="7" t="s">
        <v>462</v>
      </c>
      <c r="D275" s="8" t="s">
        <v>370</v>
      </c>
    </row>
    <row r="276" spans="1:5" ht="12.75" customHeight="1" x14ac:dyDescent="0.2">
      <c r="A276" s="8" t="s">
        <v>463</v>
      </c>
      <c r="B276" s="15">
        <v>750</v>
      </c>
      <c r="C276" s="28" t="s">
        <v>464</v>
      </c>
      <c r="D276" s="8" t="s">
        <v>370</v>
      </c>
    </row>
    <row r="277" spans="1:5" ht="12.75" customHeight="1" x14ac:dyDescent="0.2">
      <c r="A277" s="8" t="s">
        <v>465</v>
      </c>
      <c r="B277" s="15">
        <v>1200</v>
      </c>
      <c r="C277" s="28" t="s">
        <v>466</v>
      </c>
      <c r="D277" s="8" t="s">
        <v>370</v>
      </c>
    </row>
    <row r="278" spans="1:5" ht="12.75" customHeight="1" x14ac:dyDescent="0.2">
      <c r="A278" s="8" t="s">
        <v>467</v>
      </c>
      <c r="B278" s="15">
        <v>5000</v>
      </c>
      <c r="C278" s="7" t="s">
        <v>468</v>
      </c>
      <c r="D278" s="8" t="s">
        <v>370</v>
      </c>
    </row>
    <row r="279" spans="1:5" s="5" customFormat="1" ht="12.75" customHeight="1" x14ac:dyDescent="0.2">
      <c r="A279" s="8" t="s">
        <v>469</v>
      </c>
      <c r="B279" s="22"/>
      <c r="C279" s="23"/>
      <c r="D279" s="8" t="s">
        <v>46</v>
      </c>
    </row>
    <row r="280" spans="1:5" s="5" customFormat="1" ht="12.75" customHeight="1" x14ac:dyDescent="0.2">
      <c r="A280" s="8" t="s">
        <v>470</v>
      </c>
      <c r="B280" s="15">
        <v>2025</v>
      </c>
      <c r="C280" s="7" t="s">
        <v>471</v>
      </c>
      <c r="D280" s="8" t="s">
        <v>370</v>
      </c>
    </row>
    <row r="281" spans="1:5" ht="12.75" customHeight="1" x14ac:dyDescent="0.2">
      <c r="A281" s="8" t="s">
        <v>472</v>
      </c>
      <c r="B281" s="15">
        <v>3128</v>
      </c>
      <c r="C281" s="7" t="s">
        <v>473</v>
      </c>
      <c r="D281" s="8" t="s">
        <v>370</v>
      </c>
    </row>
    <row r="282" spans="1:5" ht="12.75" customHeight="1" x14ac:dyDescent="0.2">
      <c r="A282" s="8" t="s">
        <v>474</v>
      </c>
      <c r="B282" s="15">
        <v>3490</v>
      </c>
      <c r="C282" s="7" t="s">
        <v>475</v>
      </c>
      <c r="D282" s="8" t="s">
        <v>370</v>
      </c>
    </row>
    <row r="283" spans="1:5" ht="12.75" customHeight="1" x14ac:dyDescent="0.2">
      <c r="A283" s="8" t="s">
        <v>476</v>
      </c>
      <c r="B283" s="15">
        <v>2869</v>
      </c>
      <c r="C283" s="7" t="s">
        <v>477</v>
      </c>
      <c r="D283" s="8" t="s">
        <v>370</v>
      </c>
    </row>
    <row r="284" spans="1:5" ht="12.75" customHeight="1" x14ac:dyDescent="0.2">
      <c r="A284" s="8" t="s">
        <v>478</v>
      </c>
      <c r="B284" s="15">
        <v>4414</v>
      </c>
      <c r="C284" s="7" t="s">
        <v>479</v>
      </c>
      <c r="D284" s="8" t="s">
        <v>370</v>
      </c>
    </row>
    <row r="285" spans="1:5" ht="12.75" customHeight="1" x14ac:dyDescent="0.2">
      <c r="A285" s="8" t="s">
        <v>480</v>
      </c>
      <c r="B285" s="15">
        <v>7425</v>
      </c>
      <c r="C285" s="7" t="s">
        <v>481</v>
      </c>
      <c r="D285" s="8" t="s">
        <v>370</v>
      </c>
    </row>
    <row r="286" spans="1:5" ht="12.75" customHeight="1" x14ac:dyDescent="0.2">
      <c r="A286" s="8" t="s">
        <v>482</v>
      </c>
      <c r="B286" s="15">
        <v>2500</v>
      </c>
      <c r="C286" s="7" t="s">
        <v>483</v>
      </c>
      <c r="D286" s="8" t="s">
        <v>370</v>
      </c>
      <c r="E286" s="16">
        <f>SUM(B222:B286)</f>
        <v>1050590.3</v>
      </c>
    </row>
    <row r="287" spans="1:5" ht="12.75" customHeight="1" x14ac:dyDescent="0.2">
      <c r="A287" s="21" t="s">
        <v>484</v>
      </c>
      <c r="B287" s="24">
        <f>SUM(B221:B286)</f>
        <v>1265758.3</v>
      </c>
      <c r="C287" s="23"/>
      <c r="D287" s="8" t="s">
        <v>46</v>
      </c>
    </row>
    <row r="288" spans="1:5" ht="12.75" customHeight="1" x14ac:dyDescent="0.2">
      <c r="A288" s="21"/>
      <c r="B288" s="24"/>
      <c r="C288" s="23"/>
      <c r="D288" s="21"/>
    </row>
    <row r="289" spans="1:5" ht="12.75" customHeight="1" x14ac:dyDescent="0.2">
      <c r="A289" s="21" t="s">
        <v>485</v>
      </c>
      <c r="B289" s="22"/>
      <c r="D289" s="21"/>
    </row>
    <row r="290" spans="1:5" ht="12.75" customHeight="1" x14ac:dyDescent="0.2">
      <c r="A290" s="8" t="s">
        <v>486</v>
      </c>
      <c r="B290" s="15">
        <v>0</v>
      </c>
      <c r="C290" s="7" t="s">
        <v>487</v>
      </c>
      <c r="D290" s="8" t="s">
        <v>353</v>
      </c>
    </row>
    <row r="291" spans="1:5" ht="12.75" customHeight="1" x14ac:dyDescent="0.2">
      <c r="A291" s="8" t="s">
        <v>488</v>
      </c>
      <c r="B291" s="15">
        <v>2500</v>
      </c>
      <c r="C291" s="27" t="s">
        <v>489</v>
      </c>
      <c r="D291" s="8" t="s">
        <v>353</v>
      </c>
    </row>
    <row r="292" spans="1:5" ht="12.75" customHeight="1" x14ac:dyDescent="0.2">
      <c r="A292" s="8" t="s">
        <v>490</v>
      </c>
      <c r="B292" s="15">
        <v>7150</v>
      </c>
      <c r="C292" s="27" t="s">
        <v>491</v>
      </c>
      <c r="D292" s="8" t="s">
        <v>492</v>
      </c>
      <c r="E292" s="16">
        <f>B292</f>
        <v>7150</v>
      </c>
    </row>
    <row r="293" spans="1:5" ht="12.75" customHeight="1" x14ac:dyDescent="0.2">
      <c r="A293" s="8" t="s">
        <v>493</v>
      </c>
      <c r="B293" s="15">
        <v>0</v>
      </c>
      <c r="C293" s="27" t="s">
        <v>494</v>
      </c>
      <c r="D293" s="8" t="s">
        <v>353</v>
      </c>
    </row>
    <row r="294" spans="1:5" ht="12.75" customHeight="1" x14ac:dyDescent="0.2">
      <c r="A294" s="8" t="s">
        <v>495</v>
      </c>
      <c r="B294" s="15">
        <v>1500</v>
      </c>
      <c r="C294" s="27" t="s">
        <v>496</v>
      </c>
      <c r="D294" s="8" t="s">
        <v>353</v>
      </c>
    </row>
    <row r="295" spans="1:5" ht="12.75" customHeight="1" x14ac:dyDescent="0.2">
      <c r="A295" s="8" t="s">
        <v>497</v>
      </c>
      <c r="B295" s="15">
        <v>40000</v>
      </c>
      <c r="C295" s="27" t="s">
        <v>498</v>
      </c>
      <c r="D295" s="8" t="s">
        <v>353</v>
      </c>
      <c r="E295" s="16">
        <f>SUM(B293:B295)+(B291)</f>
        <v>44000</v>
      </c>
    </row>
    <row r="296" spans="1:5" ht="12.75" customHeight="1" x14ac:dyDescent="0.2">
      <c r="A296" s="21" t="s">
        <v>499</v>
      </c>
      <c r="B296" s="24">
        <f>SUM(B290:B295)</f>
        <v>51150</v>
      </c>
      <c r="D296" s="21"/>
      <c r="E296" s="29" t="s">
        <v>46</v>
      </c>
    </row>
    <row r="297" spans="1:5" ht="12.75" customHeight="1" x14ac:dyDescent="0.2">
      <c r="A297" s="21" t="s">
        <v>500</v>
      </c>
      <c r="B297" s="24">
        <f>B296+B287</f>
        <v>1316908.3</v>
      </c>
      <c r="D297" s="21"/>
      <c r="E297" s="29"/>
    </row>
    <row r="298" spans="1:5" ht="12.75" customHeight="1" x14ac:dyDescent="0.2">
      <c r="A298" s="8"/>
      <c r="B298" s="4"/>
      <c r="D298" s="8"/>
    </row>
    <row r="299" spans="1:5" ht="12.75" customHeight="1" x14ac:dyDescent="0.2">
      <c r="A299" s="21" t="s">
        <v>501</v>
      </c>
      <c r="B299" s="22" t="s">
        <v>46</v>
      </c>
      <c r="C299" s="6" t="s">
        <v>46</v>
      </c>
      <c r="D299" s="21"/>
    </row>
    <row r="300" spans="1:5" ht="12.75" customHeight="1" x14ac:dyDescent="0.2">
      <c r="A300" s="8" t="s">
        <v>178</v>
      </c>
      <c r="B300" s="15">
        <v>772729</v>
      </c>
      <c r="C300" s="7" t="s">
        <v>502</v>
      </c>
      <c r="D300" s="8" t="s">
        <v>503</v>
      </c>
    </row>
    <row r="301" spans="1:5" ht="12.75" customHeight="1" x14ac:dyDescent="0.2">
      <c r="A301" s="8" t="s">
        <v>504</v>
      </c>
      <c r="B301" s="15">
        <v>3000</v>
      </c>
      <c r="C301" s="7" t="s">
        <v>505</v>
      </c>
      <c r="D301" s="8" t="s">
        <v>503</v>
      </c>
    </row>
    <row r="302" spans="1:5" ht="12.75" customHeight="1" x14ac:dyDescent="0.2">
      <c r="A302" s="8" t="s">
        <v>506</v>
      </c>
      <c r="B302" s="15">
        <v>5000</v>
      </c>
      <c r="C302" s="7" t="s">
        <v>507</v>
      </c>
      <c r="D302" s="8" t="s">
        <v>503</v>
      </c>
    </row>
    <row r="303" spans="1:5" ht="12.75" customHeight="1" x14ac:dyDescent="0.2">
      <c r="A303" s="8" t="s">
        <v>508</v>
      </c>
      <c r="B303" s="15">
        <v>22000</v>
      </c>
      <c r="C303" s="7" t="s">
        <v>509</v>
      </c>
      <c r="D303" s="8" t="s">
        <v>503</v>
      </c>
    </row>
    <row r="304" spans="1:5" ht="12.75" customHeight="1" x14ac:dyDescent="0.2">
      <c r="A304" s="8" t="s">
        <v>181</v>
      </c>
      <c r="B304" s="15">
        <v>25000</v>
      </c>
      <c r="C304" s="7" t="s">
        <v>510</v>
      </c>
      <c r="D304" s="8" t="s">
        <v>503</v>
      </c>
    </row>
    <row r="305" spans="1:5" ht="12.75" customHeight="1" x14ac:dyDescent="0.2">
      <c r="A305" s="8" t="s">
        <v>511</v>
      </c>
      <c r="B305" s="15">
        <v>7080</v>
      </c>
      <c r="C305" s="7" t="s">
        <v>512</v>
      </c>
      <c r="D305" s="8" t="s">
        <v>503</v>
      </c>
    </row>
    <row r="306" spans="1:5" ht="12.75" customHeight="1" x14ac:dyDescent="0.2">
      <c r="A306" s="8" t="s">
        <v>183</v>
      </c>
      <c r="B306" s="15">
        <v>47909.2</v>
      </c>
      <c r="C306" s="7" t="s">
        <v>513</v>
      </c>
      <c r="D306" s="8" t="s">
        <v>503</v>
      </c>
    </row>
    <row r="307" spans="1:5" ht="12.75" customHeight="1" x14ac:dyDescent="0.2">
      <c r="A307" s="8" t="s">
        <v>374</v>
      </c>
      <c r="B307" s="15">
        <v>11204.57</v>
      </c>
      <c r="C307" s="7" t="s">
        <v>514</v>
      </c>
      <c r="D307" s="8" t="s">
        <v>503</v>
      </c>
    </row>
    <row r="308" spans="1:5" ht="12.75" customHeight="1" x14ac:dyDescent="0.2">
      <c r="A308" s="8" t="s">
        <v>187</v>
      </c>
      <c r="B308" s="15">
        <v>140368.51</v>
      </c>
      <c r="C308" s="7" t="s">
        <v>515</v>
      </c>
      <c r="D308" s="8" t="s">
        <v>503</v>
      </c>
    </row>
    <row r="309" spans="1:5" ht="12.75" customHeight="1" x14ac:dyDescent="0.2">
      <c r="A309" s="8" t="s">
        <v>516</v>
      </c>
      <c r="B309" s="22"/>
      <c r="D309" s="8" t="s">
        <v>46</v>
      </c>
    </row>
    <row r="310" spans="1:5" ht="12.75" customHeight="1" x14ac:dyDescent="0.2">
      <c r="A310" s="8" t="s">
        <v>517</v>
      </c>
      <c r="B310" s="15">
        <v>115038</v>
      </c>
      <c r="C310" s="7" t="s">
        <v>518</v>
      </c>
      <c r="D310" s="8" t="s">
        <v>503</v>
      </c>
    </row>
    <row r="311" spans="1:5" ht="12.75" customHeight="1" x14ac:dyDescent="0.2">
      <c r="A311" s="8" t="s">
        <v>191</v>
      </c>
      <c r="B311" s="15">
        <v>4914</v>
      </c>
      <c r="C311" s="7" t="s">
        <v>519</v>
      </c>
      <c r="D311" s="8" t="s">
        <v>503</v>
      </c>
    </row>
    <row r="312" spans="1:5" ht="12.75" customHeight="1" x14ac:dyDescent="0.2">
      <c r="A312" s="8" t="s">
        <v>193</v>
      </c>
      <c r="B312" s="15">
        <v>1693.44</v>
      </c>
      <c r="C312" s="7" t="s">
        <v>520</v>
      </c>
      <c r="D312" s="8" t="s">
        <v>503</v>
      </c>
    </row>
    <row r="313" spans="1:5" ht="12.75" customHeight="1" x14ac:dyDescent="0.2">
      <c r="A313" s="8" t="s">
        <v>195</v>
      </c>
      <c r="B313" s="15">
        <v>1134</v>
      </c>
      <c r="C313" s="7" t="s">
        <v>521</v>
      </c>
      <c r="D313" s="8" t="s">
        <v>503</v>
      </c>
    </row>
    <row r="314" spans="1:5" ht="12.75" customHeight="1" x14ac:dyDescent="0.2">
      <c r="A314" s="8" t="s">
        <v>522</v>
      </c>
      <c r="B314" s="22"/>
      <c r="D314" s="8" t="s">
        <v>46</v>
      </c>
    </row>
    <row r="315" spans="1:5" ht="12.75" customHeight="1" x14ac:dyDescent="0.2">
      <c r="A315" s="8" t="s">
        <v>523</v>
      </c>
      <c r="B315" s="15">
        <v>1000</v>
      </c>
      <c r="C315" s="7" t="s">
        <v>524</v>
      </c>
      <c r="D315" s="8" t="s">
        <v>503</v>
      </c>
    </row>
    <row r="316" spans="1:5" ht="12.75" customHeight="1" x14ac:dyDescent="0.2">
      <c r="A316" s="8" t="s">
        <v>525</v>
      </c>
      <c r="B316" s="15">
        <v>3000</v>
      </c>
      <c r="C316" s="7" t="s">
        <v>526</v>
      </c>
      <c r="D316" s="8" t="s">
        <v>503</v>
      </c>
    </row>
    <row r="317" spans="1:5" ht="12.75" customHeight="1" x14ac:dyDescent="0.2">
      <c r="A317" s="8" t="s">
        <v>527</v>
      </c>
      <c r="B317" s="15">
        <v>1000</v>
      </c>
      <c r="C317" s="7" t="s">
        <v>528</v>
      </c>
      <c r="D317" s="8" t="s">
        <v>503</v>
      </c>
    </row>
    <row r="318" spans="1:5" ht="12.75" customHeight="1" x14ac:dyDescent="0.2">
      <c r="A318" s="8" t="s">
        <v>529</v>
      </c>
      <c r="B318" s="15">
        <v>500</v>
      </c>
      <c r="C318" s="7" t="s">
        <v>530</v>
      </c>
      <c r="D318" s="8" t="s">
        <v>503</v>
      </c>
    </row>
    <row r="319" spans="1:5" ht="12.75" customHeight="1" x14ac:dyDescent="0.2">
      <c r="A319" s="8" t="s">
        <v>199</v>
      </c>
      <c r="B319" s="15">
        <v>500</v>
      </c>
      <c r="C319" s="7" t="s">
        <v>531</v>
      </c>
      <c r="D319" s="8" t="s">
        <v>503</v>
      </c>
    </row>
    <row r="320" spans="1:5" ht="12.75" customHeight="1" x14ac:dyDescent="0.2">
      <c r="A320" s="8" t="s">
        <v>532</v>
      </c>
      <c r="B320" s="15">
        <v>597000</v>
      </c>
      <c r="C320" s="7" t="s">
        <v>533</v>
      </c>
      <c r="D320" s="8" t="s">
        <v>534</v>
      </c>
      <c r="E320" s="16">
        <f>B320</f>
        <v>597000</v>
      </c>
    </row>
    <row r="321" spans="1:5" ht="12.75" customHeight="1" x14ac:dyDescent="0.2">
      <c r="A321" s="8" t="s">
        <v>413</v>
      </c>
      <c r="B321" s="22"/>
      <c r="D321" s="8" t="s">
        <v>46</v>
      </c>
    </row>
    <row r="322" spans="1:5" ht="12.75" customHeight="1" x14ac:dyDescent="0.2">
      <c r="A322" s="8" t="s">
        <v>535</v>
      </c>
      <c r="B322" s="15">
        <v>3000</v>
      </c>
      <c r="C322" s="7" t="s">
        <v>536</v>
      </c>
      <c r="D322" s="8" t="s">
        <v>503</v>
      </c>
      <c r="E322" s="4" t="s">
        <v>46</v>
      </c>
    </row>
    <row r="323" spans="1:5" ht="12.75" customHeight="1" x14ac:dyDescent="0.2">
      <c r="A323" s="8" t="s">
        <v>537</v>
      </c>
      <c r="B323" s="15">
        <v>2000</v>
      </c>
      <c r="C323" s="7" t="s">
        <v>538</v>
      </c>
      <c r="D323" s="8" t="s">
        <v>503</v>
      </c>
    </row>
    <row r="324" spans="1:5" ht="12.75" customHeight="1" x14ac:dyDescent="0.2">
      <c r="A324" s="8" t="s">
        <v>539</v>
      </c>
      <c r="B324" s="15">
        <v>200</v>
      </c>
      <c r="C324" s="7" t="s">
        <v>540</v>
      </c>
      <c r="D324" s="8" t="s">
        <v>503</v>
      </c>
    </row>
    <row r="325" spans="1:5" ht="12.75" customHeight="1" x14ac:dyDescent="0.2">
      <c r="A325" s="8" t="s">
        <v>541</v>
      </c>
      <c r="B325" s="15">
        <v>11500</v>
      </c>
      <c r="C325" s="7" t="s">
        <v>542</v>
      </c>
      <c r="D325" s="8" t="s">
        <v>503</v>
      </c>
    </row>
    <row r="326" spans="1:5" ht="12.75" customHeight="1" x14ac:dyDescent="0.2">
      <c r="A326" s="8" t="s">
        <v>543</v>
      </c>
      <c r="B326" s="15">
        <v>350</v>
      </c>
      <c r="C326" s="7" t="s">
        <v>544</v>
      </c>
      <c r="D326" s="8" t="s">
        <v>503</v>
      </c>
    </row>
    <row r="327" spans="1:5" ht="12.75" customHeight="1" x14ac:dyDescent="0.2">
      <c r="A327" s="8" t="s">
        <v>545</v>
      </c>
      <c r="B327" s="15">
        <v>2250</v>
      </c>
      <c r="C327" s="7" t="s">
        <v>546</v>
      </c>
      <c r="D327" s="8" t="s">
        <v>503</v>
      </c>
    </row>
    <row r="328" spans="1:5" ht="12.75" customHeight="1" x14ac:dyDescent="0.2">
      <c r="A328" s="8" t="s">
        <v>201</v>
      </c>
      <c r="B328" s="22"/>
      <c r="D328" s="8" t="s">
        <v>46</v>
      </c>
    </row>
    <row r="329" spans="1:5" ht="12.75" customHeight="1" x14ac:dyDescent="0.2">
      <c r="A329" s="8" t="s">
        <v>547</v>
      </c>
      <c r="B329" s="15">
        <v>1007</v>
      </c>
      <c r="C329" s="7" t="s">
        <v>548</v>
      </c>
      <c r="D329" s="8" t="s">
        <v>503</v>
      </c>
    </row>
    <row r="330" spans="1:5" ht="12.75" customHeight="1" x14ac:dyDescent="0.2">
      <c r="A330" s="8" t="s">
        <v>116</v>
      </c>
      <c r="B330" s="15">
        <v>1221</v>
      </c>
      <c r="C330" s="7" t="s">
        <v>548</v>
      </c>
      <c r="D330" s="8" t="s">
        <v>503</v>
      </c>
    </row>
    <row r="331" spans="1:5" ht="12.75" customHeight="1" x14ac:dyDescent="0.2">
      <c r="A331" s="8" t="s">
        <v>549</v>
      </c>
      <c r="B331" s="15">
        <v>3200</v>
      </c>
      <c r="C331" s="7" t="s">
        <v>550</v>
      </c>
      <c r="D331" s="8" t="s">
        <v>503</v>
      </c>
    </row>
    <row r="332" spans="1:5" ht="12.75" customHeight="1" x14ac:dyDescent="0.2">
      <c r="A332" s="8" t="s">
        <v>551</v>
      </c>
      <c r="B332" s="15">
        <v>4153</v>
      </c>
      <c r="C332" s="7" t="s">
        <v>552</v>
      </c>
      <c r="D332" s="8" t="s">
        <v>503</v>
      </c>
    </row>
    <row r="333" spans="1:5" ht="12.75" customHeight="1" x14ac:dyDescent="0.2">
      <c r="A333" s="8" t="s">
        <v>553</v>
      </c>
      <c r="B333" s="15">
        <v>5976</v>
      </c>
      <c r="C333" s="7" t="s">
        <v>554</v>
      </c>
      <c r="D333" s="8" t="s">
        <v>503</v>
      </c>
    </row>
    <row r="334" spans="1:5" ht="12.75" customHeight="1" x14ac:dyDescent="0.2">
      <c r="A334" s="8" t="s">
        <v>328</v>
      </c>
      <c r="B334" s="15">
        <v>9936</v>
      </c>
      <c r="C334" s="7" t="s">
        <v>555</v>
      </c>
      <c r="D334" s="8" t="s">
        <v>503</v>
      </c>
    </row>
    <row r="335" spans="1:5" ht="12.75" customHeight="1" x14ac:dyDescent="0.2">
      <c r="A335" s="8" t="s">
        <v>556</v>
      </c>
      <c r="B335" s="15">
        <v>41308</v>
      </c>
      <c r="C335" s="7" t="s">
        <v>557</v>
      </c>
      <c r="D335" s="8" t="s">
        <v>503</v>
      </c>
    </row>
    <row r="336" spans="1:5" ht="12.75" customHeight="1" x14ac:dyDescent="0.2">
      <c r="A336" s="8" t="s">
        <v>558</v>
      </c>
      <c r="B336" s="15">
        <v>5000</v>
      </c>
      <c r="C336" s="7" t="s">
        <v>559</v>
      </c>
      <c r="D336" s="8" t="s">
        <v>503</v>
      </c>
    </row>
    <row r="337" spans="1:4" ht="12.75" customHeight="1" x14ac:dyDescent="0.2">
      <c r="A337" s="8" t="s">
        <v>560</v>
      </c>
      <c r="B337" s="15">
        <v>4000</v>
      </c>
      <c r="C337" s="7" t="s">
        <v>561</v>
      </c>
      <c r="D337" s="8" t="s">
        <v>503</v>
      </c>
    </row>
    <row r="338" spans="1:4" ht="12.75" customHeight="1" x14ac:dyDescent="0.2">
      <c r="A338" s="8" t="s">
        <v>562</v>
      </c>
      <c r="B338" s="15">
        <v>1350</v>
      </c>
      <c r="C338" s="7" t="s">
        <v>563</v>
      </c>
      <c r="D338" s="8" t="s">
        <v>503</v>
      </c>
    </row>
    <row r="339" spans="1:4" ht="12.75" customHeight="1" x14ac:dyDescent="0.2">
      <c r="A339" s="8" t="s">
        <v>564</v>
      </c>
      <c r="B339" s="15">
        <v>2000</v>
      </c>
      <c r="C339" s="7" t="s">
        <v>565</v>
      </c>
      <c r="D339" s="8" t="s">
        <v>503</v>
      </c>
    </row>
    <row r="340" spans="1:4" ht="12.75" customHeight="1" x14ac:dyDescent="0.2">
      <c r="A340" s="8" t="s">
        <v>566</v>
      </c>
      <c r="B340" s="15">
        <v>5000</v>
      </c>
      <c r="C340" s="7" t="s">
        <v>567</v>
      </c>
      <c r="D340" s="8" t="s">
        <v>503</v>
      </c>
    </row>
    <row r="341" spans="1:4" ht="12.75" customHeight="1" x14ac:dyDescent="0.2">
      <c r="A341" s="8" t="s">
        <v>568</v>
      </c>
      <c r="B341" s="22"/>
      <c r="D341" s="8" t="s">
        <v>46</v>
      </c>
    </row>
    <row r="342" spans="1:4" ht="12.75" customHeight="1" x14ac:dyDescent="0.2">
      <c r="A342" s="8" t="s">
        <v>443</v>
      </c>
      <c r="B342" s="15">
        <v>25000</v>
      </c>
      <c r="C342" s="7" t="s">
        <v>569</v>
      </c>
      <c r="D342" s="8" t="s">
        <v>503</v>
      </c>
    </row>
    <row r="343" spans="1:4" ht="12.75" customHeight="1" x14ac:dyDescent="0.2">
      <c r="A343" s="8" t="s">
        <v>570</v>
      </c>
      <c r="B343" s="15">
        <v>1000</v>
      </c>
      <c r="C343" s="7" t="s">
        <v>571</v>
      </c>
      <c r="D343" s="8" t="s">
        <v>503</v>
      </c>
    </row>
    <row r="344" spans="1:4" ht="12.75" customHeight="1" x14ac:dyDescent="0.2">
      <c r="A344" s="8" t="s">
        <v>572</v>
      </c>
      <c r="B344" s="15">
        <v>250</v>
      </c>
      <c r="C344" s="7" t="s">
        <v>573</v>
      </c>
      <c r="D344" s="8" t="s">
        <v>503</v>
      </c>
    </row>
    <row r="345" spans="1:4" ht="12.75" customHeight="1" x14ac:dyDescent="0.2">
      <c r="A345" s="8" t="s">
        <v>574</v>
      </c>
      <c r="B345" s="15">
        <v>2000</v>
      </c>
      <c r="C345" s="7" t="s">
        <v>575</v>
      </c>
      <c r="D345" s="8" t="s">
        <v>503</v>
      </c>
    </row>
    <row r="346" spans="1:4" ht="12.75" customHeight="1" x14ac:dyDescent="0.2">
      <c r="A346" s="8" t="s">
        <v>576</v>
      </c>
      <c r="B346" s="15">
        <v>3000</v>
      </c>
      <c r="C346" s="7" t="s">
        <v>577</v>
      </c>
      <c r="D346" s="8" t="s">
        <v>503</v>
      </c>
    </row>
    <row r="347" spans="1:4" ht="12.75" customHeight="1" x14ac:dyDescent="0.2">
      <c r="A347" s="8" t="s">
        <v>578</v>
      </c>
      <c r="B347" s="15">
        <v>10000</v>
      </c>
      <c r="C347" s="7" t="s">
        <v>579</v>
      </c>
      <c r="D347" s="8" t="s">
        <v>503</v>
      </c>
    </row>
    <row r="348" spans="1:4" ht="12.75" customHeight="1" x14ac:dyDescent="0.2">
      <c r="A348" s="8" t="s">
        <v>580</v>
      </c>
      <c r="B348" s="15">
        <v>3000</v>
      </c>
      <c r="C348" s="7" t="s">
        <v>581</v>
      </c>
      <c r="D348" s="8" t="s">
        <v>503</v>
      </c>
    </row>
    <row r="349" spans="1:4" ht="12.75" customHeight="1" x14ac:dyDescent="0.2">
      <c r="A349" s="8" t="s">
        <v>582</v>
      </c>
      <c r="B349" s="15">
        <v>6000</v>
      </c>
      <c r="C349" s="7" t="s">
        <v>583</v>
      </c>
      <c r="D349" s="8" t="s">
        <v>503</v>
      </c>
    </row>
    <row r="350" spans="1:4" ht="12.75" customHeight="1" x14ac:dyDescent="0.2">
      <c r="A350" s="8" t="s">
        <v>584</v>
      </c>
      <c r="B350" s="15">
        <v>750</v>
      </c>
      <c r="C350" s="7" t="s">
        <v>585</v>
      </c>
      <c r="D350" s="8" t="s">
        <v>503</v>
      </c>
    </row>
    <row r="351" spans="1:4" ht="12.75" customHeight="1" x14ac:dyDescent="0.2">
      <c r="A351" s="8" t="s">
        <v>586</v>
      </c>
      <c r="B351" s="15">
        <v>6000</v>
      </c>
      <c r="C351" s="7" t="s">
        <v>587</v>
      </c>
      <c r="D351" s="8" t="s">
        <v>503</v>
      </c>
    </row>
    <row r="352" spans="1:4" ht="12.75" customHeight="1" x14ac:dyDescent="0.2">
      <c r="A352" s="8" t="s">
        <v>469</v>
      </c>
      <c r="B352" s="22"/>
      <c r="D352" s="8" t="s">
        <v>46</v>
      </c>
    </row>
    <row r="353" spans="1:5" ht="12.75" customHeight="1" x14ac:dyDescent="0.2">
      <c r="A353" s="8" t="s">
        <v>588</v>
      </c>
      <c r="B353" s="15">
        <v>5342</v>
      </c>
      <c r="C353" s="7" t="s">
        <v>589</v>
      </c>
      <c r="D353" s="8" t="s">
        <v>503</v>
      </c>
    </row>
    <row r="354" spans="1:5" ht="12.75" customHeight="1" x14ac:dyDescent="0.2">
      <c r="A354" s="8" t="s">
        <v>590</v>
      </c>
      <c r="B354" s="15">
        <v>5442</v>
      </c>
      <c r="C354" s="7" t="s">
        <v>591</v>
      </c>
      <c r="D354" s="8" t="s">
        <v>503</v>
      </c>
    </row>
    <row r="355" spans="1:5" ht="12.75" customHeight="1" x14ac:dyDescent="0.2">
      <c r="A355" s="8" t="s">
        <v>592</v>
      </c>
      <c r="B355" s="15">
        <v>6830</v>
      </c>
      <c r="C355" s="7" t="s">
        <v>593</v>
      </c>
      <c r="D355" s="8" t="s">
        <v>503</v>
      </c>
    </row>
    <row r="356" spans="1:5" ht="12.75" customHeight="1" x14ac:dyDescent="0.2">
      <c r="A356" s="8" t="s">
        <v>594</v>
      </c>
      <c r="B356" s="15">
        <v>6330</v>
      </c>
      <c r="C356" s="7" t="s">
        <v>595</v>
      </c>
      <c r="D356" s="8" t="s">
        <v>503</v>
      </c>
    </row>
    <row r="357" spans="1:5" ht="12.75" customHeight="1" x14ac:dyDescent="0.2">
      <c r="A357" s="8" t="s">
        <v>596</v>
      </c>
      <c r="B357" s="15">
        <v>7440</v>
      </c>
      <c r="C357" s="7" t="s">
        <v>597</v>
      </c>
      <c r="D357" s="8" t="s">
        <v>503</v>
      </c>
    </row>
    <row r="358" spans="1:5" ht="12.75" customHeight="1" x14ac:dyDescent="0.2">
      <c r="A358" s="8" t="s">
        <v>598</v>
      </c>
      <c r="B358" s="15">
        <v>6005</v>
      </c>
      <c r="C358" s="7" t="s">
        <v>599</v>
      </c>
      <c r="D358" s="8" t="s">
        <v>503</v>
      </c>
    </row>
    <row r="359" spans="1:5" ht="12.75" customHeight="1" x14ac:dyDescent="0.2">
      <c r="A359" s="8" t="s">
        <v>600</v>
      </c>
      <c r="B359" s="15">
        <v>6005</v>
      </c>
      <c r="C359" s="7" t="s">
        <v>601</v>
      </c>
      <c r="D359" s="8" t="s">
        <v>503</v>
      </c>
    </row>
    <row r="360" spans="1:5" ht="12.75" customHeight="1" x14ac:dyDescent="0.2">
      <c r="A360" s="8" t="s">
        <v>602</v>
      </c>
      <c r="B360" s="15">
        <v>6005</v>
      </c>
      <c r="C360" s="7" t="s">
        <v>603</v>
      </c>
      <c r="D360" s="8" t="s">
        <v>503</v>
      </c>
    </row>
    <row r="361" spans="1:5" ht="12.75" customHeight="1" x14ac:dyDescent="0.2">
      <c r="A361" s="8" t="s">
        <v>604</v>
      </c>
      <c r="B361" s="15">
        <v>6005</v>
      </c>
      <c r="C361" s="7" t="s">
        <v>605</v>
      </c>
      <c r="D361" s="8" t="s">
        <v>503</v>
      </c>
      <c r="E361" s="16">
        <f>B362-B320</f>
        <v>1378925.7199999997</v>
      </c>
    </row>
    <row r="362" spans="1:5" ht="12.75" customHeight="1" x14ac:dyDescent="0.2">
      <c r="A362" s="21" t="s">
        <v>606</v>
      </c>
      <c r="B362" s="24">
        <f>SUM(B300:B361)</f>
        <v>1975925.7199999997</v>
      </c>
      <c r="C362" s="23"/>
      <c r="D362" s="21"/>
      <c r="E362" s="25" t="s">
        <v>46</v>
      </c>
    </row>
    <row r="363" spans="1:5" ht="12.75" customHeight="1" x14ac:dyDescent="0.2">
      <c r="A363" s="8"/>
      <c r="B363" s="22"/>
      <c r="D363" s="8"/>
    </row>
    <row r="364" spans="1:5" s="5" customFormat="1" ht="12.75" customHeight="1" x14ac:dyDescent="0.2">
      <c r="A364" s="21" t="s">
        <v>607</v>
      </c>
      <c r="B364" s="22"/>
      <c r="C364" s="7"/>
      <c r="D364" s="21"/>
    </row>
    <row r="365" spans="1:5" s="5" customFormat="1" ht="12.75" customHeight="1" x14ac:dyDescent="0.2">
      <c r="A365" s="8" t="s">
        <v>608</v>
      </c>
      <c r="B365" s="15">
        <v>5000</v>
      </c>
      <c r="C365" s="7" t="s">
        <v>609</v>
      </c>
      <c r="D365" s="8" t="s">
        <v>353</v>
      </c>
    </row>
    <row r="366" spans="1:5" s="5" customFormat="1" ht="12.75" customHeight="1" x14ac:dyDescent="0.2">
      <c r="A366" s="8" t="s">
        <v>610</v>
      </c>
      <c r="B366" s="15">
        <v>10000</v>
      </c>
      <c r="C366" s="7" t="s">
        <v>611</v>
      </c>
      <c r="D366" s="8" t="s">
        <v>353</v>
      </c>
    </row>
    <row r="367" spans="1:5" s="5" customFormat="1" ht="12.75" customHeight="1" x14ac:dyDescent="0.2">
      <c r="A367" s="8" t="s">
        <v>612</v>
      </c>
      <c r="B367" s="15">
        <v>200</v>
      </c>
      <c r="C367" s="7" t="s">
        <v>613</v>
      </c>
      <c r="D367" s="8" t="s">
        <v>353</v>
      </c>
    </row>
    <row r="368" spans="1:5" s="5" customFormat="1" ht="12.75" customHeight="1" x14ac:dyDescent="0.2">
      <c r="A368" s="8" t="s">
        <v>614</v>
      </c>
      <c r="B368" s="15">
        <v>500</v>
      </c>
      <c r="C368" s="7" t="s">
        <v>615</v>
      </c>
      <c r="D368" s="8" t="s">
        <v>353</v>
      </c>
    </row>
    <row r="369" spans="1:5" s="5" customFormat="1" ht="12.75" customHeight="1" x14ac:dyDescent="0.2">
      <c r="A369" s="8" t="s">
        <v>616</v>
      </c>
      <c r="B369" s="22" t="s">
        <v>46</v>
      </c>
      <c r="C369" s="7" t="s">
        <v>46</v>
      </c>
      <c r="D369" s="8" t="s">
        <v>46</v>
      </c>
    </row>
    <row r="370" spans="1:5" s="5" customFormat="1" ht="12.75" customHeight="1" x14ac:dyDescent="0.2">
      <c r="A370" s="8" t="s">
        <v>617</v>
      </c>
      <c r="B370" s="22">
        <v>1063</v>
      </c>
      <c r="C370" s="7" t="s">
        <v>618</v>
      </c>
      <c r="D370" s="8" t="s">
        <v>353</v>
      </c>
    </row>
    <row r="371" spans="1:5" s="5" customFormat="1" ht="12.75" customHeight="1" x14ac:dyDescent="0.2">
      <c r="A371" s="8" t="s">
        <v>328</v>
      </c>
      <c r="B371" s="22">
        <v>0</v>
      </c>
      <c r="C371" s="7" t="s">
        <v>619</v>
      </c>
      <c r="D371" s="8" t="s">
        <v>353</v>
      </c>
    </row>
    <row r="372" spans="1:5" s="5" customFormat="1" ht="12.75" customHeight="1" x14ac:dyDescent="0.2">
      <c r="A372" s="8" t="s">
        <v>620</v>
      </c>
      <c r="B372" s="22">
        <v>12200.35</v>
      </c>
      <c r="C372" s="7" t="s">
        <v>621</v>
      </c>
      <c r="D372" s="8" t="s">
        <v>353</v>
      </c>
    </row>
    <row r="373" spans="1:5" s="5" customFormat="1" ht="12.75" customHeight="1" x14ac:dyDescent="0.2">
      <c r="A373" s="21" t="s">
        <v>622</v>
      </c>
      <c r="B373" s="24">
        <f>SUM(B365:B372)</f>
        <v>28963.35</v>
      </c>
      <c r="C373" s="7"/>
      <c r="D373" s="21"/>
      <c r="E373" s="30">
        <f>B373</f>
        <v>28963.35</v>
      </c>
    </row>
    <row r="374" spans="1:5" s="5" customFormat="1" ht="12.75" customHeight="1" x14ac:dyDescent="0.2">
      <c r="A374" s="21"/>
      <c r="B374" s="24"/>
      <c r="C374" s="23"/>
      <c r="D374" s="21"/>
      <c r="E374" s="29"/>
    </row>
    <row r="375" spans="1:5" s="5" customFormat="1" ht="12.75" customHeight="1" x14ac:dyDescent="0.2">
      <c r="A375" s="21" t="s">
        <v>101</v>
      </c>
      <c r="B375" s="24">
        <f>B373+B362+B297+B218+B209+B156+B123+B96</f>
        <v>4802610.8100000005</v>
      </c>
      <c r="C375" s="23"/>
      <c r="D375" s="21"/>
      <c r="E375" s="29" t="s">
        <v>46</v>
      </c>
    </row>
    <row r="376" spans="1:5" ht="12.75" customHeight="1" x14ac:dyDescent="0.2"/>
    <row r="377" spans="1:5" s="5" customFormat="1" ht="12.75" customHeight="1" x14ac:dyDescent="0.2">
      <c r="A377" s="21" t="s">
        <v>623</v>
      </c>
      <c r="B377" s="22"/>
      <c r="C377" s="7"/>
      <c r="D377" s="21"/>
    </row>
    <row r="378" spans="1:5" ht="12.75" customHeight="1" x14ac:dyDescent="0.2">
      <c r="A378" s="21" t="s">
        <v>624</v>
      </c>
      <c r="B378" s="22">
        <v>200</v>
      </c>
      <c r="C378" s="7" t="s">
        <v>625</v>
      </c>
      <c r="D378" s="8" t="s">
        <v>353</v>
      </c>
      <c r="E378" s="16">
        <f>B379</f>
        <v>200</v>
      </c>
    </row>
    <row r="379" spans="1:5" ht="12.75" customHeight="1" x14ac:dyDescent="0.2">
      <c r="A379" s="21" t="s">
        <v>626</v>
      </c>
      <c r="B379" s="24">
        <f>B378</f>
        <v>200</v>
      </c>
      <c r="D379" s="21"/>
    </row>
    <row r="380" spans="1:5" ht="12.75" customHeight="1" x14ac:dyDescent="0.2">
      <c r="A380" s="21"/>
      <c r="B380" s="22"/>
      <c r="D380" s="21"/>
    </row>
    <row r="381" spans="1:5" s="5" customFormat="1" ht="12.75" customHeight="1" x14ac:dyDescent="0.2">
      <c r="A381" s="21" t="s">
        <v>627</v>
      </c>
      <c r="B381" s="22"/>
      <c r="C381" s="7"/>
      <c r="D381" s="21"/>
    </row>
    <row r="382" spans="1:5" s="5" customFormat="1" ht="12.75" customHeight="1" x14ac:dyDescent="0.2">
      <c r="A382" s="8" t="s">
        <v>628</v>
      </c>
      <c r="B382" s="22">
        <v>25000</v>
      </c>
      <c r="C382" s="7" t="s">
        <v>629</v>
      </c>
      <c r="D382" s="8" t="s">
        <v>492</v>
      </c>
    </row>
    <row r="383" spans="1:5" s="5" customFormat="1" ht="12.75" customHeight="1" x14ac:dyDescent="0.2">
      <c r="A383" s="8" t="s">
        <v>630</v>
      </c>
      <c r="B383" s="22">
        <v>900</v>
      </c>
      <c r="C383" s="7" t="s">
        <v>631</v>
      </c>
      <c r="D383" s="8" t="s">
        <v>492</v>
      </c>
    </row>
    <row r="384" spans="1:5" s="5" customFormat="1" ht="12.75" customHeight="1" x14ac:dyDescent="0.2">
      <c r="A384" s="8" t="s">
        <v>632</v>
      </c>
      <c r="B384" s="22">
        <v>3000</v>
      </c>
      <c r="C384" s="7" t="s">
        <v>633</v>
      </c>
      <c r="D384" s="8" t="s">
        <v>492</v>
      </c>
    </row>
    <row r="385" spans="1:5" s="5" customFormat="1" ht="12.75" customHeight="1" x14ac:dyDescent="0.2">
      <c r="A385" s="8" t="s">
        <v>634</v>
      </c>
      <c r="B385" s="22">
        <v>2000</v>
      </c>
      <c r="C385" s="7" t="s">
        <v>635</v>
      </c>
      <c r="D385" s="8" t="s">
        <v>492</v>
      </c>
    </row>
    <row r="386" spans="1:5" s="5" customFormat="1" ht="12.75" customHeight="1" x14ac:dyDescent="0.2">
      <c r="A386" s="8" t="s">
        <v>636</v>
      </c>
      <c r="B386" s="22">
        <v>1500</v>
      </c>
      <c r="C386" s="7" t="s">
        <v>637</v>
      </c>
      <c r="D386" s="8" t="s">
        <v>492</v>
      </c>
    </row>
    <row r="387" spans="1:5" s="5" customFormat="1" ht="12.75" customHeight="1" x14ac:dyDescent="0.2">
      <c r="A387" s="8" t="s">
        <v>638</v>
      </c>
      <c r="B387" s="22">
        <v>21600</v>
      </c>
      <c r="C387" s="7" t="s">
        <v>639</v>
      </c>
      <c r="D387" s="8" t="s">
        <v>492</v>
      </c>
    </row>
    <row r="388" spans="1:5" s="5" customFormat="1" ht="12.75" customHeight="1" x14ac:dyDescent="0.2">
      <c r="A388" s="21" t="s">
        <v>640</v>
      </c>
      <c r="B388" s="24">
        <f>SUM(B382:B387)</f>
        <v>54000</v>
      </c>
      <c r="D388" s="21"/>
      <c r="E388" s="30">
        <f>B388</f>
        <v>54000</v>
      </c>
    </row>
    <row r="389" spans="1:5" s="5" customFormat="1" ht="12.75" customHeight="1" x14ac:dyDescent="0.2">
      <c r="A389" s="8" t="s">
        <v>46</v>
      </c>
      <c r="B389" s="22"/>
      <c r="C389" s="7" t="s">
        <v>46</v>
      </c>
      <c r="D389" s="8"/>
    </row>
    <row r="390" spans="1:5" s="5" customFormat="1" ht="12.75" customHeight="1" x14ac:dyDescent="0.2">
      <c r="A390" s="21" t="s">
        <v>641</v>
      </c>
      <c r="B390" s="22"/>
      <c r="C390" s="7"/>
      <c r="D390" s="21"/>
    </row>
    <row r="391" spans="1:5" s="5" customFormat="1" ht="12.75" customHeight="1" x14ac:dyDescent="0.2">
      <c r="A391" s="8" t="s">
        <v>642</v>
      </c>
      <c r="B391" s="22">
        <v>3000</v>
      </c>
      <c r="C391" s="7" t="s">
        <v>643</v>
      </c>
      <c r="D391" s="8" t="s">
        <v>353</v>
      </c>
    </row>
    <row r="392" spans="1:5" s="5" customFormat="1" ht="12.75" customHeight="1" x14ac:dyDescent="0.2">
      <c r="A392" s="8" t="s">
        <v>644</v>
      </c>
      <c r="B392" s="22">
        <v>2000</v>
      </c>
      <c r="C392" s="7" t="s">
        <v>645</v>
      </c>
      <c r="D392" s="8" t="s">
        <v>353</v>
      </c>
    </row>
    <row r="393" spans="1:5" s="5" customFormat="1" ht="12.75" customHeight="1" x14ac:dyDescent="0.2">
      <c r="A393" s="8" t="s">
        <v>646</v>
      </c>
      <c r="B393" s="22">
        <v>6500</v>
      </c>
      <c r="C393" s="7" t="s">
        <v>647</v>
      </c>
      <c r="D393" s="8" t="s">
        <v>353</v>
      </c>
    </row>
    <row r="394" spans="1:5" s="5" customFormat="1" ht="12.75" customHeight="1" x14ac:dyDescent="0.2">
      <c r="A394" s="8" t="s">
        <v>612</v>
      </c>
      <c r="B394" s="22">
        <v>500</v>
      </c>
      <c r="C394" s="7" t="s">
        <v>648</v>
      </c>
      <c r="D394" s="8" t="s">
        <v>353</v>
      </c>
    </row>
    <row r="395" spans="1:5" s="5" customFormat="1" ht="12.75" customHeight="1" x14ac:dyDescent="0.2">
      <c r="A395" s="8" t="s">
        <v>649</v>
      </c>
      <c r="B395" s="22">
        <v>500</v>
      </c>
      <c r="C395" s="7" t="s">
        <v>650</v>
      </c>
      <c r="D395" s="8" t="s">
        <v>353</v>
      </c>
    </row>
    <row r="396" spans="1:5" s="5" customFormat="1" ht="12.75" customHeight="1" x14ac:dyDescent="0.2">
      <c r="A396" s="21" t="s">
        <v>651</v>
      </c>
      <c r="B396" s="24">
        <f>SUM(B391:B395)</f>
        <v>12500</v>
      </c>
      <c r="C396" s="7"/>
      <c r="D396" s="21"/>
      <c r="E396" s="30">
        <f>B396</f>
        <v>12500</v>
      </c>
    </row>
    <row r="397" spans="1:5" s="5" customFormat="1" ht="12.75" customHeight="1" x14ac:dyDescent="0.2">
      <c r="A397" s="21"/>
      <c r="B397" s="22"/>
      <c r="C397" s="7"/>
      <c r="D397" s="21"/>
    </row>
    <row r="398" spans="1:5" s="5" customFormat="1" ht="12.75" customHeight="1" x14ac:dyDescent="0.2">
      <c r="A398" s="21" t="s">
        <v>652</v>
      </c>
      <c r="B398" s="22"/>
      <c r="C398" s="7"/>
      <c r="D398" s="21"/>
    </row>
    <row r="399" spans="1:5" s="5" customFormat="1" ht="12.75" customHeight="1" x14ac:dyDescent="0.2">
      <c r="A399" s="8" t="s">
        <v>653</v>
      </c>
      <c r="B399" s="22">
        <v>8500</v>
      </c>
      <c r="C399" s="7" t="s">
        <v>654</v>
      </c>
      <c r="D399" s="8" t="s">
        <v>353</v>
      </c>
      <c r="E399" s="30">
        <f>B400</f>
        <v>8500</v>
      </c>
    </row>
    <row r="400" spans="1:5" s="5" customFormat="1" ht="12.75" customHeight="1" x14ac:dyDescent="0.2">
      <c r="A400" s="21" t="s">
        <v>655</v>
      </c>
      <c r="B400" s="24">
        <f>SUM(B399)</f>
        <v>8500</v>
      </c>
      <c r="C400" s="7"/>
      <c r="D400" s="21"/>
      <c r="E400" s="5" t="s">
        <v>46</v>
      </c>
    </row>
    <row r="401" spans="1:5" s="5" customFormat="1" ht="12.75" customHeight="1" x14ac:dyDescent="0.2">
      <c r="A401" s="21"/>
      <c r="B401" s="24"/>
      <c r="C401" s="7"/>
      <c r="D401" s="21"/>
    </row>
    <row r="402" spans="1:5" s="5" customFormat="1" ht="12.75" customHeight="1" x14ac:dyDescent="0.2">
      <c r="A402" s="21" t="s">
        <v>656</v>
      </c>
      <c r="B402" s="22">
        <v>3000</v>
      </c>
      <c r="C402" s="7" t="s">
        <v>657</v>
      </c>
      <c r="D402" s="8" t="s">
        <v>492</v>
      </c>
      <c r="E402" s="30">
        <f>B402</f>
        <v>3000</v>
      </c>
    </row>
    <row r="403" spans="1:5" s="5" customFormat="1" ht="12.75" customHeight="1" x14ac:dyDescent="0.2">
      <c r="A403" s="21" t="s">
        <v>658</v>
      </c>
      <c r="B403" s="24">
        <f>B402</f>
        <v>3000</v>
      </c>
      <c r="C403" s="7"/>
      <c r="D403" s="21"/>
      <c r="E403" s="30" t="s">
        <v>46</v>
      </c>
    </row>
    <row r="404" spans="1:5" s="5" customFormat="1" ht="12.75" customHeight="1" x14ac:dyDescent="0.2">
      <c r="A404" s="21"/>
      <c r="B404" s="22"/>
      <c r="C404" s="7"/>
      <c r="D404" s="21"/>
    </row>
    <row r="405" spans="1:5" s="5" customFormat="1" ht="12.75" customHeight="1" x14ac:dyDescent="0.2">
      <c r="A405" s="21" t="s">
        <v>659</v>
      </c>
      <c r="B405" s="22">
        <v>200</v>
      </c>
      <c r="C405" s="7" t="s">
        <v>660</v>
      </c>
      <c r="D405" s="8" t="s">
        <v>353</v>
      </c>
      <c r="E405" s="30">
        <f>B405</f>
        <v>200</v>
      </c>
    </row>
    <row r="406" spans="1:5" s="5" customFormat="1" ht="12.75" customHeight="1" x14ac:dyDescent="0.2">
      <c r="A406" s="21" t="s">
        <v>661</v>
      </c>
      <c r="B406" s="24">
        <f>B405</f>
        <v>200</v>
      </c>
      <c r="C406" s="7"/>
      <c r="D406" s="21"/>
      <c r="E406" s="30" t="s">
        <v>46</v>
      </c>
    </row>
    <row r="407" spans="1:5" s="5" customFormat="1" ht="12.75" customHeight="1" x14ac:dyDescent="0.2">
      <c r="A407" s="8"/>
      <c r="B407" s="22"/>
      <c r="C407" s="7"/>
      <c r="D407" s="8"/>
    </row>
    <row r="408" spans="1:5" s="5" customFormat="1" ht="12.75" customHeight="1" x14ac:dyDescent="0.2">
      <c r="A408" s="21" t="s">
        <v>662</v>
      </c>
      <c r="B408" s="22"/>
      <c r="C408" s="7"/>
      <c r="D408" s="21"/>
    </row>
    <row r="409" spans="1:5" s="5" customFormat="1" ht="12.75" customHeight="1" x14ac:dyDescent="0.2">
      <c r="A409" s="8" t="s">
        <v>663</v>
      </c>
      <c r="B409" s="22">
        <v>10085</v>
      </c>
      <c r="C409" s="7" t="s">
        <v>664</v>
      </c>
      <c r="D409" s="8" t="s">
        <v>492</v>
      </c>
    </row>
    <row r="410" spans="1:5" s="5" customFormat="1" ht="12.75" customHeight="1" x14ac:dyDescent="0.2">
      <c r="A410" s="8" t="s">
        <v>665</v>
      </c>
      <c r="B410" s="22">
        <v>15000</v>
      </c>
      <c r="C410" s="7" t="s">
        <v>666</v>
      </c>
      <c r="D410" s="8" t="s">
        <v>492</v>
      </c>
    </row>
    <row r="411" spans="1:5" s="5" customFormat="1" ht="12.75" customHeight="1" x14ac:dyDescent="0.2">
      <c r="A411" s="8" t="s">
        <v>667</v>
      </c>
      <c r="B411" s="22">
        <v>23000</v>
      </c>
      <c r="C411" s="7" t="s">
        <v>668</v>
      </c>
      <c r="D411" s="8" t="s">
        <v>492</v>
      </c>
    </row>
    <row r="412" spans="1:5" s="5" customFormat="1" ht="12.75" customHeight="1" x14ac:dyDescent="0.2">
      <c r="A412" s="8" t="s">
        <v>669</v>
      </c>
      <c r="B412" s="22">
        <v>50017</v>
      </c>
      <c r="C412" s="7" t="s">
        <v>670</v>
      </c>
      <c r="D412" s="8" t="s">
        <v>492</v>
      </c>
    </row>
    <row r="413" spans="1:5" s="5" customFormat="1" ht="12.75" customHeight="1" x14ac:dyDescent="0.2">
      <c r="A413" s="8" t="s">
        <v>671</v>
      </c>
      <c r="B413" s="22">
        <v>5000</v>
      </c>
      <c r="C413" s="7" t="s">
        <v>672</v>
      </c>
      <c r="D413" s="8" t="s">
        <v>492</v>
      </c>
    </row>
    <row r="414" spans="1:5" s="5" customFormat="1" ht="12.75" customHeight="1" x14ac:dyDescent="0.2">
      <c r="A414" s="8" t="s">
        <v>673</v>
      </c>
      <c r="B414" s="22">
        <v>5000</v>
      </c>
      <c r="C414" s="7" t="s">
        <v>674</v>
      </c>
      <c r="D414" s="8" t="s">
        <v>492</v>
      </c>
    </row>
    <row r="415" spans="1:5" s="5" customFormat="1" ht="12.75" customHeight="1" x14ac:dyDescent="0.2">
      <c r="A415" s="8" t="s">
        <v>675</v>
      </c>
      <c r="B415" s="22">
        <v>14489</v>
      </c>
      <c r="C415" s="7" t="s">
        <v>676</v>
      </c>
      <c r="D415" s="8" t="s">
        <v>492</v>
      </c>
      <c r="E415" s="30">
        <f>B417</f>
        <v>122591</v>
      </c>
    </row>
    <row r="416" spans="1:5" ht="12.75" customHeight="1" x14ac:dyDescent="0.2"/>
    <row r="417" spans="1:5" s="5" customFormat="1" ht="12.75" customHeight="1" x14ac:dyDescent="0.2">
      <c r="A417" s="21" t="s">
        <v>677</v>
      </c>
      <c r="B417" s="24">
        <f>SUM(B409:B415)</f>
        <v>122591</v>
      </c>
      <c r="C417" s="7"/>
      <c r="D417" s="8"/>
    </row>
    <row r="418" spans="1:5" s="5" customFormat="1" ht="12.75" customHeight="1" x14ac:dyDescent="0.2">
      <c r="A418" s="21" t="s">
        <v>46</v>
      </c>
      <c r="B418" s="31"/>
      <c r="C418" s="7"/>
      <c r="D418" s="21"/>
    </row>
    <row r="419" spans="1:5" s="5" customFormat="1" ht="12.75" customHeight="1" x14ac:dyDescent="0.2">
      <c r="A419" s="21" t="s">
        <v>678</v>
      </c>
      <c r="B419" s="24">
        <f>B417+B406+B403+B400+B396+B388+B379</f>
        <v>200991</v>
      </c>
      <c r="C419" s="7"/>
      <c r="D419" s="8"/>
      <c r="E419" s="30" t="s">
        <v>46</v>
      </c>
    </row>
    <row r="420" spans="1:5" s="5" customFormat="1" ht="12.75" customHeight="1" x14ac:dyDescent="0.2">
      <c r="A420" s="21"/>
      <c r="B420" s="22"/>
      <c r="C420" s="7"/>
      <c r="D420" s="8"/>
    </row>
    <row r="421" spans="1:5" s="5" customFormat="1" ht="12.75" customHeight="1" x14ac:dyDescent="0.2">
      <c r="A421" s="5" t="s">
        <v>101</v>
      </c>
      <c r="B421" s="14">
        <f>B419+B375</f>
        <v>5003601.8100000005</v>
      </c>
      <c r="C421" s="7"/>
      <c r="E421" s="32" t="s">
        <v>46</v>
      </c>
    </row>
    <row r="422" spans="1:5" ht="12.75" customHeight="1" x14ac:dyDescent="0.2">
      <c r="A422" s="5" t="s">
        <v>679</v>
      </c>
      <c r="B422" s="14">
        <v>78933</v>
      </c>
      <c r="C422" s="7" t="s">
        <v>680</v>
      </c>
      <c r="D422" s="5"/>
    </row>
    <row r="423" spans="1:5" ht="12.75" customHeight="1" x14ac:dyDescent="0.2">
      <c r="A423" s="5" t="s">
        <v>681</v>
      </c>
      <c r="B423" s="14">
        <f>B422+B421</f>
        <v>5082534.8100000005</v>
      </c>
      <c r="D423" s="5"/>
      <c r="E423" s="33" t="s">
        <v>46</v>
      </c>
    </row>
    <row r="424" spans="1:5" ht="12.75" customHeight="1" x14ac:dyDescent="0.2">
      <c r="A424" s="5"/>
      <c r="B424" s="14"/>
      <c r="D424" s="5"/>
    </row>
    <row r="425" spans="1:5" ht="12.75" customHeight="1" x14ac:dyDescent="0.2">
      <c r="A425" s="5" t="s">
        <v>682</v>
      </c>
      <c r="B425" s="14"/>
      <c r="D425" s="5"/>
      <c r="E425" s="33" t="s">
        <v>46</v>
      </c>
    </row>
    <row r="426" spans="1:5" ht="12.75" customHeight="1" x14ac:dyDescent="0.2">
      <c r="A426" s="5"/>
      <c r="B426" s="14"/>
      <c r="D426" s="5"/>
    </row>
    <row r="427" spans="1:5" ht="12.75" customHeight="1" x14ac:dyDescent="0.2">
      <c r="A427" s="5" t="s">
        <v>683</v>
      </c>
      <c r="B427" s="14"/>
      <c r="D427" s="5"/>
    </row>
    <row r="428" spans="1:5" ht="12.75" customHeight="1" x14ac:dyDescent="0.2">
      <c r="A428" s="4" t="s">
        <v>178</v>
      </c>
      <c r="B428" s="15">
        <v>32136</v>
      </c>
      <c r="C428" s="7" t="s">
        <v>684</v>
      </c>
      <c r="E428" s="4" t="s">
        <v>46</v>
      </c>
    </row>
    <row r="429" spans="1:5" ht="12.75" customHeight="1" x14ac:dyDescent="0.2">
      <c r="A429" s="4" t="s">
        <v>181</v>
      </c>
      <c r="B429" s="15">
        <v>250</v>
      </c>
      <c r="C429" s="7" t="s">
        <v>685</v>
      </c>
    </row>
    <row r="430" spans="1:5" ht="12.75" customHeight="1" x14ac:dyDescent="0.2">
      <c r="A430" s="4" t="s">
        <v>686</v>
      </c>
      <c r="B430" s="15">
        <v>1992</v>
      </c>
      <c r="C430" s="7" t="s">
        <v>687</v>
      </c>
    </row>
    <row r="431" spans="1:5" ht="12.75" customHeight="1" x14ac:dyDescent="0.2">
      <c r="A431" s="4" t="s">
        <v>185</v>
      </c>
      <c r="B431" s="15">
        <v>466</v>
      </c>
      <c r="C431" s="7" t="s">
        <v>688</v>
      </c>
    </row>
    <row r="432" spans="1:5" ht="12.75" customHeight="1" x14ac:dyDescent="0.2">
      <c r="A432" s="4" t="s">
        <v>187</v>
      </c>
      <c r="B432" s="15">
        <v>3214</v>
      </c>
      <c r="C432" s="7" t="s">
        <v>689</v>
      </c>
    </row>
    <row r="433" spans="1:3" ht="12.75" customHeight="1" x14ac:dyDescent="0.2">
      <c r="A433" s="4" t="s">
        <v>690</v>
      </c>
      <c r="B433" s="15">
        <v>3130</v>
      </c>
      <c r="C433" s="7" t="s">
        <v>691</v>
      </c>
    </row>
    <row r="434" spans="1:3" ht="12.75" customHeight="1" x14ac:dyDescent="0.2">
      <c r="A434" s="4" t="s">
        <v>189</v>
      </c>
      <c r="B434" s="15">
        <v>8217</v>
      </c>
      <c r="C434" s="7" t="s">
        <v>692</v>
      </c>
    </row>
    <row r="435" spans="1:3" ht="12.75" customHeight="1" x14ac:dyDescent="0.2">
      <c r="A435" s="4" t="s">
        <v>693</v>
      </c>
      <c r="B435" s="15">
        <v>351</v>
      </c>
      <c r="C435" s="7" t="s">
        <v>694</v>
      </c>
    </row>
    <row r="436" spans="1:3" ht="12.75" customHeight="1" x14ac:dyDescent="0.2">
      <c r="A436" s="4" t="s">
        <v>695</v>
      </c>
      <c r="B436" s="15">
        <v>121</v>
      </c>
      <c r="C436" s="7" t="s">
        <v>696</v>
      </c>
    </row>
    <row r="437" spans="1:3" ht="12.75" customHeight="1" x14ac:dyDescent="0.2">
      <c r="A437" s="4" t="s">
        <v>697</v>
      </c>
      <c r="B437" s="15">
        <v>81</v>
      </c>
      <c r="C437" s="7" t="s">
        <v>698</v>
      </c>
    </row>
    <row r="438" spans="1:3" ht="12.75" customHeight="1" x14ac:dyDescent="0.2">
      <c r="A438" s="4" t="s">
        <v>699</v>
      </c>
      <c r="B438" s="15"/>
      <c r="C438" s="7" t="s">
        <v>46</v>
      </c>
    </row>
    <row r="439" spans="1:3" ht="12.75" customHeight="1" x14ac:dyDescent="0.2">
      <c r="A439" s="4" t="s">
        <v>700</v>
      </c>
      <c r="B439" s="15">
        <v>6000</v>
      </c>
      <c r="C439" s="7" t="s">
        <v>701</v>
      </c>
    </row>
    <row r="440" spans="1:3" ht="12.75" customHeight="1" x14ac:dyDescent="0.2">
      <c r="A440" s="4" t="s">
        <v>702</v>
      </c>
      <c r="B440" s="15">
        <v>21620</v>
      </c>
      <c r="C440" s="7" t="s">
        <v>703</v>
      </c>
    </row>
    <row r="441" spans="1:3" ht="12.75" customHeight="1" x14ac:dyDescent="0.2">
      <c r="A441" s="4" t="s">
        <v>704</v>
      </c>
      <c r="B441" s="15">
        <v>10000</v>
      </c>
      <c r="C441" s="7" t="s">
        <v>705</v>
      </c>
    </row>
    <row r="442" spans="1:3" ht="12.75" customHeight="1" x14ac:dyDescent="0.2">
      <c r="A442" s="4" t="s">
        <v>706</v>
      </c>
      <c r="B442" s="15">
        <v>9900</v>
      </c>
      <c r="C442" s="7" t="s">
        <v>707</v>
      </c>
    </row>
    <row r="443" spans="1:3" ht="12.75" customHeight="1" x14ac:dyDescent="0.2">
      <c r="A443" s="4" t="s">
        <v>201</v>
      </c>
      <c r="B443" s="15"/>
    </row>
    <row r="444" spans="1:3" ht="12.75" customHeight="1" x14ac:dyDescent="0.2">
      <c r="A444" s="4" t="s">
        <v>247</v>
      </c>
      <c r="B444" s="15">
        <v>0</v>
      </c>
      <c r="C444" s="7" t="s">
        <v>708</v>
      </c>
    </row>
    <row r="445" spans="1:3" ht="12.75" customHeight="1" x14ac:dyDescent="0.2">
      <c r="A445" s="4" t="s">
        <v>709</v>
      </c>
      <c r="B445" s="15">
        <v>0</v>
      </c>
      <c r="C445" s="7" t="s">
        <v>710</v>
      </c>
    </row>
    <row r="446" spans="1:3" ht="12.75" customHeight="1" x14ac:dyDescent="0.2">
      <c r="A446" s="4" t="s">
        <v>711</v>
      </c>
      <c r="B446" s="15">
        <v>0</v>
      </c>
      <c r="C446" s="7" t="s">
        <v>712</v>
      </c>
    </row>
    <row r="447" spans="1:3" ht="12.75" customHeight="1" x14ac:dyDescent="0.2">
      <c r="A447" s="4" t="s">
        <v>442</v>
      </c>
      <c r="B447" s="15">
        <v>200</v>
      </c>
      <c r="C447" s="7" t="s">
        <v>713</v>
      </c>
    </row>
    <row r="448" spans="1:3" ht="12.75" customHeight="1" x14ac:dyDescent="0.2">
      <c r="A448" s="4" t="s">
        <v>714</v>
      </c>
      <c r="B448" s="15">
        <v>231552</v>
      </c>
      <c r="C448" s="7" t="s">
        <v>715</v>
      </c>
    </row>
    <row r="449" spans="1:5" ht="12.75" customHeight="1" x14ac:dyDescent="0.2">
      <c r="A449" s="4" t="s">
        <v>469</v>
      </c>
      <c r="B449" s="15"/>
      <c r="D449" s="5"/>
    </row>
    <row r="450" spans="1:5" ht="12.75" customHeight="1" x14ac:dyDescent="0.2">
      <c r="A450" s="4" t="s">
        <v>716</v>
      </c>
      <c r="B450" s="15">
        <v>3128</v>
      </c>
      <c r="C450" s="7" t="s">
        <v>717</v>
      </c>
    </row>
    <row r="451" spans="1:5" ht="12.75" customHeight="1" x14ac:dyDescent="0.2">
      <c r="A451" s="4" t="s">
        <v>718</v>
      </c>
      <c r="B451" s="15">
        <v>2002</v>
      </c>
      <c r="C451" s="7" t="s">
        <v>719</v>
      </c>
    </row>
    <row r="452" spans="1:5" ht="12.75" customHeight="1" x14ac:dyDescent="0.2">
      <c r="A452" s="4" t="s">
        <v>720</v>
      </c>
      <c r="B452" s="15">
        <v>3128</v>
      </c>
      <c r="C452" s="7" t="s">
        <v>721</v>
      </c>
    </row>
    <row r="453" spans="1:5" ht="12.75" customHeight="1" x14ac:dyDescent="0.2">
      <c r="A453" s="4" t="s">
        <v>722</v>
      </c>
      <c r="B453" s="15">
        <v>2869</v>
      </c>
      <c r="C453" s="7" t="s">
        <v>723</v>
      </c>
    </row>
    <row r="454" spans="1:5" ht="12.75" customHeight="1" x14ac:dyDescent="0.2">
      <c r="A454" s="8" t="s">
        <v>478</v>
      </c>
      <c r="B454" s="15">
        <v>4414</v>
      </c>
      <c r="C454" s="7" t="s">
        <v>724</v>
      </c>
    </row>
    <row r="455" spans="1:5" ht="12.75" customHeight="1" x14ac:dyDescent="0.2">
      <c r="A455" s="8" t="s">
        <v>725</v>
      </c>
      <c r="B455" s="15">
        <v>7425</v>
      </c>
      <c r="C455" s="7" t="s">
        <v>726</v>
      </c>
    </row>
    <row r="456" spans="1:5" ht="12.75" customHeight="1" x14ac:dyDescent="0.2">
      <c r="A456" s="4" t="s">
        <v>727</v>
      </c>
      <c r="B456" s="15">
        <v>6133</v>
      </c>
      <c r="C456" s="7" t="s">
        <v>728</v>
      </c>
    </row>
    <row r="457" spans="1:5" x14ac:dyDescent="0.2">
      <c r="B457" s="15"/>
      <c r="D457" s="4" t="s">
        <v>46</v>
      </c>
      <c r="E457" s="4" t="s">
        <v>46</v>
      </c>
    </row>
    <row r="458" spans="1:5" x14ac:dyDescent="0.2">
      <c r="A458" s="4" t="s">
        <v>729</v>
      </c>
      <c r="B458" s="31">
        <f>SUM(B428:B456)</f>
        <v>358329</v>
      </c>
      <c r="C458" s="31" t="s">
        <v>46</v>
      </c>
      <c r="D458" s="16" t="s">
        <v>46</v>
      </c>
      <c r="E458" s="16" t="s">
        <v>46</v>
      </c>
    </row>
    <row r="459" spans="1:5" s="34" customFormat="1" x14ac:dyDescent="0.2">
      <c r="A459" s="5"/>
      <c r="B459" s="6"/>
      <c r="C459" s="7"/>
      <c r="D459" s="5"/>
    </row>
    <row r="460" spans="1:5" s="34" customFormat="1" x14ac:dyDescent="0.2">
      <c r="A460" s="5" t="s">
        <v>730</v>
      </c>
      <c r="B460" s="31">
        <f>B423+B458</f>
        <v>5440863.8100000005</v>
      </c>
      <c r="C460" s="7"/>
      <c r="D460" s="5"/>
    </row>
    <row r="461" spans="1:5" s="34" customFormat="1" x14ac:dyDescent="0.2">
      <c r="A461" s="5"/>
      <c r="B461" s="6"/>
      <c r="C461" s="7"/>
      <c r="D461" s="5"/>
    </row>
    <row r="462" spans="1:5" s="34" customFormat="1" x14ac:dyDescent="0.2">
      <c r="A462" s="5" t="s">
        <v>731</v>
      </c>
      <c r="B462" s="6"/>
      <c r="C462" s="7"/>
      <c r="D462" s="5"/>
    </row>
    <row r="463" spans="1:5" s="34" customFormat="1" x14ac:dyDescent="0.2">
      <c r="A463" s="4"/>
      <c r="B463" s="6"/>
      <c r="C463" s="7"/>
      <c r="D463" s="4"/>
    </row>
    <row r="464" spans="1:5" s="34" customFormat="1" x14ac:dyDescent="0.2">
      <c r="A464" s="5" t="s">
        <v>732</v>
      </c>
      <c r="B464" s="6">
        <f>B54</f>
        <v>5440864.3600000003</v>
      </c>
      <c r="C464" s="7"/>
      <c r="D464" s="5"/>
    </row>
    <row r="465" spans="1:4" s="34" customFormat="1" x14ac:dyDescent="0.2">
      <c r="A465" s="5" t="s">
        <v>683</v>
      </c>
      <c r="B465" s="6">
        <f>B460</f>
        <v>5440863.8100000005</v>
      </c>
      <c r="C465" s="7"/>
      <c r="D465" s="5"/>
    </row>
    <row r="466" spans="1:4" s="34" customFormat="1" x14ac:dyDescent="0.2">
      <c r="A466" s="5" t="s">
        <v>733</v>
      </c>
      <c r="B466" s="31">
        <v>0</v>
      </c>
      <c r="C466" s="7"/>
      <c r="D466" s="5"/>
    </row>
    <row r="467" spans="1:4" s="34" customFormat="1" x14ac:dyDescent="0.2">
      <c r="A467" s="4"/>
      <c r="B467" s="6"/>
      <c r="C467" s="7"/>
      <c r="D467" s="4"/>
    </row>
    <row r="468" spans="1:4" s="34" customFormat="1" x14ac:dyDescent="0.2">
      <c r="A468" s="4"/>
      <c r="B468" s="6"/>
      <c r="C468" s="7"/>
      <c r="D4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Budget 17-18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White</dc:creator>
  <cp:lastModifiedBy>Nora White</cp:lastModifiedBy>
  <dcterms:created xsi:type="dcterms:W3CDTF">2020-01-21T15:44:20Z</dcterms:created>
  <dcterms:modified xsi:type="dcterms:W3CDTF">2020-01-21T15:44:52Z</dcterms:modified>
</cp:coreProperties>
</file>