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"/>
    </mc:Choice>
  </mc:AlternateContent>
  <xr:revisionPtr revIDLastSave="0" documentId="13_ncr:1_{F7244486-C94C-4712-80E6-B853FEA611B3}" xr6:coauthVersionLast="45" xr6:coauthVersionMax="45" xr10:uidLastSave="{00000000-0000-0000-0000-000000000000}"/>
  <bookViews>
    <workbookView xWindow="-120" yWindow="-120" windowWidth="21840" windowHeight="13140" tabRatio="993" xr2:uid="{00000000-000D-0000-FFFF-FFFF00000000}"/>
  </bookViews>
  <sheets>
    <sheet name="Summary - General Fund" sheetId="2" r:id="rId1"/>
    <sheet name="Fund Balance - General Fund" sheetId="4" r:id="rId2"/>
    <sheet name="General Fund - Detail " sheetId="3" r:id="rId3"/>
    <sheet name="Legislative " sheetId="5" r:id="rId4"/>
    <sheet name="Admin" sheetId="6" r:id="rId5"/>
    <sheet name="Clerk" sheetId="7" r:id="rId6"/>
    <sheet name="Finance " sheetId="8" r:id="rId7"/>
    <sheet name="Development Services " sheetId="9" r:id="rId8"/>
    <sheet name="Public Works " sheetId="10" r:id="rId9"/>
    <sheet name="Parks &amp; Rec " sheetId="11" r:id="rId10"/>
    <sheet name="Police " sheetId="12" r:id="rId11"/>
    <sheet name="Long Range Planning" sheetId="13" r:id="rId12"/>
    <sheet name="P&amp;R Committee" sheetId="14" r:id="rId13"/>
    <sheet name="Tree Board " sheetId="15" r:id="rId14"/>
    <sheet name="Historical Preservation" sheetId="16" r:id="rId15"/>
    <sheet name="Elders Committee" sheetId="17" r:id="rId16"/>
    <sheet name="Development Review Board " sheetId="18" r:id="rId17"/>
    <sheet name="Downtown Business Committee" sheetId="19" r:id="rId18"/>
    <sheet name="Code Enforcement " sheetId="20" r:id="rId19"/>
    <sheet name="Contingency" sheetId="21" r:id="rId20"/>
    <sheet name="Summary - SW Fund " sheetId="22" r:id="rId21"/>
    <sheet name="Stormwater " sheetId="24" r:id="rId22"/>
    <sheet name="SW Fund - Detail " sheetId="23" r:id="rId23"/>
  </sheets>
  <externalReferences>
    <externalReference r:id="rId24"/>
  </externalReferences>
  <definedNames>
    <definedName name="_xlnm.Print_Area" localSheetId="4">Admin!$A$1:$D$34</definedName>
    <definedName name="_xlnm.Print_Area" localSheetId="5">Clerk!$A$1:$D$31</definedName>
    <definedName name="_xlnm.Print_Area" localSheetId="7">'Development Services '!$A$1:$E$19</definedName>
    <definedName name="_xlnm.Print_Area" localSheetId="6">'Finance '!$A$1:$E$51</definedName>
    <definedName name="_xlnm.Print_Area" localSheetId="1">'Fund Balance - General Fund'!$A$1:$E$41</definedName>
    <definedName name="_xlnm.Print_Area" localSheetId="2">'General Fund - Detail '!$A$1:$A$346</definedName>
    <definedName name="_xlnm.Print_Area" localSheetId="8">'Public Works '!$A$1:$D$73</definedName>
    <definedName name="_xlnm.Print_Area" localSheetId="0">'Summary - General Fund'!$A$1:$D$90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4" l="1"/>
  <c r="C41" i="24"/>
  <c r="D41" i="24"/>
  <c r="C88" i="2" l="1"/>
  <c r="D48" i="5"/>
  <c r="C48" i="5"/>
  <c r="B48" i="5"/>
  <c r="C66" i="2"/>
  <c r="B66" i="2"/>
  <c r="E66" i="2" s="1"/>
  <c r="D36" i="2" l="1"/>
  <c r="D5" i="22" l="1"/>
  <c r="D14" i="22" l="1"/>
  <c r="C14" i="22"/>
  <c r="B14" i="22"/>
  <c r="D9" i="22"/>
  <c r="C9" i="22"/>
  <c r="B9" i="22"/>
  <c r="D16" i="22" l="1"/>
  <c r="C16" i="22"/>
  <c r="B16" i="22"/>
  <c r="D76" i="12"/>
  <c r="D78" i="2" l="1"/>
  <c r="D11" i="4"/>
  <c r="B82" i="2"/>
  <c r="C76" i="12"/>
  <c r="B76" i="12"/>
  <c r="D10" i="21" l="1"/>
  <c r="D87" i="2" s="1"/>
  <c r="C10" i="21"/>
  <c r="B10" i="21"/>
  <c r="B87" i="2" s="1"/>
  <c r="B20" i="4"/>
  <c r="B15" i="4"/>
  <c r="B30" i="7" l="1"/>
  <c r="B6" i="4" l="1"/>
  <c r="B73" i="2"/>
  <c r="D7" i="13" l="1"/>
  <c r="D79" i="2" s="1"/>
  <c r="C7" i="13"/>
  <c r="B7" i="13"/>
  <c r="D20" i="4"/>
  <c r="D14" i="20"/>
  <c r="C14" i="20"/>
  <c r="B14" i="20"/>
  <c r="D26" i="19"/>
  <c r="C26" i="19"/>
  <c r="B26" i="19"/>
  <c r="D7" i="18"/>
  <c r="D84" i="2" s="1"/>
  <c r="C7" i="18"/>
  <c r="B7" i="18"/>
  <c r="D7" i="17"/>
  <c r="C7" i="17"/>
  <c r="B7" i="17"/>
  <c r="D10" i="16"/>
  <c r="D14" i="15"/>
  <c r="C14" i="15"/>
  <c r="B14" i="15"/>
  <c r="D23" i="14"/>
  <c r="C23" i="14"/>
  <c r="B23" i="14"/>
  <c r="B80" i="2" s="1"/>
  <c r="B11" i="4"/>
  <c r="D16" i="11"/>
  <c r="C16" i="11"/>
  <c r="B16" i="11"/>
  <c r="B77" i="2" s="1"/>
  <c r="D72" i="10"/>
  <c r="C72" i="10"/>
  <c r="B72" i="10"/>
  <c r="D11" i="9"/>
  <c r="C11" i="9"/>
  <c r="B11" i="9"/>
  <c r="B75" i="2" s="1"/>
  <c r="D51" i="8"/>
  <c r="C51" i="8"/>
  <c r="B51" i="8"/>
  <c r="D30" i="7"/>
  <c r="D33" i="6"/>
  <c r="C33" i="6"/>
  <c r="B33" i="6"/>
  <c r="B18" i="4" l="1"/>
  <c r="B85" i="2"/>
  <c r="B12" i="4"/>
  <c r="B79" i="2"/>
  <c r="B81" i="2"/>
  <c r="B14" i="4"/>
  <c r="B83" i="2"/>
  <c r="B16" i="4"/>
  <c r="B84" i="2"/>
  <c r="B17" i="4"/>
  <c r="B19" i="4"/>
  <c r="B86" i="2"/>
  <c r="D12" i="4"/>
  <c r="D17" i="4"/>
  <c r="D16" i="4"/>
  <c r="D83" i="2"/>
  <c r="B5" i="4"/>
  <c r="B72" i="2"/>
  <c r="B9" i="4"/>
  <c r="B76" i="2"/>
  <c r="B7" i="4"/>
  <c r="B74" i="2"/>
  <c r="D15" i="4"/>
  <c r="D82" i="2"/>
  <c r="D19" i="4"/>
  <c r="D86" i="2"/>
  <c r="D18" i="4"/>
  <c r="D85" i="2"/>
  <c r="D14" i="4"/>
  <c r="D81" i="2"/>
  <c r="D13" i="4"/>
  <c r="D80" i="2"/>
  <c r="B13" i="4"/>
  <c r="D10" i="4"/>
  <c r="D77" i="2"/>
  <c r="B10" i="4"/>
  <c r="D9" i="4"/>
  <c r="D76" i="2"/>
  <c r="D8" i="4"/>
  <c r="D75" i="2"/>
  <c r="B8" i="4"/>
  <c r="D7" i="4"/>
  <c r="D74" i="2"/>
  <c r="D5" i="4"/>
  <c r="D72" i="2"/>
  <c r="D6" i="4"/>
  <c r="D73" i="2"/>
  <c r="D4" i="4"/>
  <c r="D21" i="4" s="1"/>
  <c r="D71" i="2"/>
  <c r="B71" i="2"/>
  <c r="B4" i="4"/>
  <c r="B21" i="4" s="1"/>
  <c r="D20" i="2"/>
  <c r="D26" i="2"/>
  <c r="C17" i="4"/>
  <c r="C16" i="4"/>
  <c r="C12" i="4"/>
  <c r="D65" i="2"/>
  <c r="D64" i="2"/>
  <c r="D63" i="2"/>
  <c r="D62" i="2"/>
  <c r="D59" i="2"/>
  <c r="D58" i="2"/>
  <c r="D57" i="2"/>
  <c r="D56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5" i="2"/>
  <c r="D34" i="2"/>
  <c r="D33" i="2"/>
  <c r="D32" i="2"/>
  <c r="D31" i="2"/>
  <c r="D30" i="2"/>
  <c r="D29" i="2"/>
  <c r="D28" i="2"/>
  <c r="D27" i="2"/>
  <c r="D25" i="2"/>
  <c r="D24" i="2"/>
  <c r="D23" i="2"/>
  <c r="D22" i="2"/>
  <c r="D21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B88" i="2" l="1"/>
  <c r="C21" i="4"/>
  <c r="D88" i="2"/>
  <c r="D66" i="2"/>
  <c r="C90" i="2"/>
  <c r="D90" i="2" l="1"/>
  <c r="B90" i="2"/>
</calcChain>
</file>

<file path=xl/sharedStrings.xml><?xml version="1.0" encoding="utf-8"?>
<sst xmlns="http://schemas.openxmlformats.org/spreadsheetml/2006/main" count="1042" uniqueCount="846">
  <si>
    <t/>
  </si>
  <si>
    <t>Parks &amp; Rec Committee</t>
  </si>
  <si>
    <t>Historical Preservation</t>
  </si>
  <si>
    <t>Total Revenue</t>
  </si>
  <si>
    <t>Expenses</t>
  </si>
  <si>
    <t>Administration</t>
  </si>
  <si>
    <t>Clerk</t>
  </si>
  <si>
    <t>Police</t>
  </si>
  <si>
    <t>Elders Committee</t>
  </si>
  <si>
    <t>Downtown Business Committee</t>
  </si>
  <si>
    <t>Code Enforcement</t>
  </si>
  <si>
    <t>Total Expenses</t>
  </si>
  <si>
    <t xml:space="preserve">Windermere Final Budget Report w/Budget Amendment </t>
  </si>
  <si>
    <t xml:space="preserve"> </t>
  </si>
  <si>
    <t xml:space="preserve">General Fund </t>
  </si>
  <si>
    <t xml:space="preserve">Revenues </t>
  </si>
  <si>
    <t xml:space="preserve">   General Operating </t>
  </si>
  <si>
    <t xml:space="preserve">     Property Tax </t>
  </si>
  <si>
    <t xml:space="preserve">     Local Option Gas Tax </t>
  </si>
  <si>
    <t xml:space="preserve">     Utility Tax Duke Energy </t>
  </si>
  <si>
    <t xml:space="preserve">     Utility Tax Water </t>
  </si>
  <si>
    <t xml:space="preserve">     Utility Tax Lake Apopka Gas </t>
  </si>
  <si>
    <t xml:space="preserve">     Communication Services Tax </t>
  </si>
  <si>
    <t xml:space="preserve">     Local Business Tax</t>
  </si>
  <si>
    <t xml:space="preserve">     Building Permits </t>
  </si>
  <si>
    <t xml:space="preserve">     Zoning Plans Review </t>
  </si>
  <si>
    <t xml:space="preserve">     Surcharges </t>
  </si>
  <si>
    <t xml:space="preserve">     Franchise - Duke Energy </t>
  </si>
  <si>
    <t xml:space="preserve">     Franchise - Lake Apopka</t>
  </si>
  <si>
    <t xml:space="preserve">     Fire Rescue Assessment </t>
  </si>
  <si>
    <t xml:space="preserve">     Special Assessments &amp; Lot Clearing </t>
  </si>
  <si>
    <t xml:space="preserve">     Sunset Bay Repaving </t>
  </si>
  <si>
    <t xml:space="preserve">     Willows Street Lighting MSTU</t>
  </si>
  <si>
    <t xml:space="preserve">     Park &amp; Tennis Passes</t>
  </si>
  <si>
    <t xml:space="preserve">     Federal Grants - FEMA</t>
  </si>
  <si>
    <t xml:space="preserve">     State Grant - FEMA</t>
  </si>
  <si>
    <t xml:space="preserve">     State Grant - JAG</t>
  </si>
  <si>
    <t xml:space="preserve">     1/2 Cent Sales Tax </t>
  </si>
  <si>
    <t xml:space="preserve">     Alcohol Beverage Licenses </t>
  </si>
  <si>
    <t xml:space="preserve">     Business Tax Distribution </t>
  </si>
  <si>
    <t xml:space="preserve">     Mobile Home Licenses</t>
  </si>
  <si>
    <t xml:space="preserve">     Revenue Sharing </t>
  </si>
  <si>
    <t xml:space="preserve">     Police Services </t>
  </si>
  <si>
    <t xml:space="preserve">     Police Off Duty </t>
  </si>
  <si>
    <t xml:space="preserve">     Solid Waste </t>
  </si>
  <si>
    <t xml:space="preserve">     Fines and Bonds </t>
  </si>
  <si>
    <t xml:space="preserve">     Investigative</t>
  </si>
  <si>
    <t xml:space="preserve">     Ordinance Filing Fee Reim</t>
  </si>
  <si>
    <t xml:space="preserve">     Tree Mitigation Funds</t>
  </si>
  <si>
    <t xml:space="preserve">     Interest</t>
  </si>
  <si>
    <t xml:space="preserve">     Rent </t>
  </si>
  <si>
    <t xml:space="preserve">     Proceeds  - Sale of Equipment </t>
  </si>
  <si>
    <t xml:space="preserve">     Contributions/Donations </t>
  </si>
  <si>
    <t xml:space="preserve">     Garden Club Donations</t>
  </si>
  <si>
    <t xml:space="preserve">     Miscellaneous </t>
  </si>
  <si>
    <t xml:space="preserve">     Newsletter Ads </t>
  </si>
  <si>
    <t xml:space="preserve">     Off Duty Admin Fee </t>
  </si>
  <si>
    <t xml:space="preserve">     Off Duty Public Works </t>
  </si>
  <si>
    <t xml:space="preserve">     Police Mileage</t>
  </si>
  <si>
    <t xml:space="preserve">     Sponsorships (Lunch) </t>
  </si>
  <si>
    <t xml:space="preserve">     Wine &amp; Dine </t>
  </si>
  <si>
    <t xml:space="preserve">     Pancake Breakfast </t>
  </si>
  <si>
    <t xml:space="preserve">  Downtown Business Committee </t>
  </si>
  <si>
    <t xml:space="preserve">     Art Festival</t>
  </si>
  <si>
    <t xml:space="preserve">     Craft Beer Festival </t>
  </si>
  <si>
    <t xml:space="preserve">     Farmers Market </t>
  </si>
  <si>
    <t xml:space="preserve">     Food Trucks </t>
  </si>
  <si>
    <t xml:space="preserve">  Parks and Recreation Committee </t>
  </si>
  <si>
    <t xml:space="preserve">    Pet Fest </t>
  </si>
  <si>
    <t xml:space="preserve">    Windermere 5K Run </t>
  </si>
  <si>
    <t xml:space="preserve">  Tree Board Committee</t>
  </si>
  <si>
    <t xml:space="preserve">    Tree Bute </t>
  </si>
  <si>
    <t xml:space="preserve">  Historical Preservation Board </t>
  </si>
  <si>
    <t xml:space="preserve">Expenses </t>
  </si>
  <si>
    <t xml:space="preserve">     Legislative </t>
  </si>
  <si>
    <t xml:space="preserve">     Administrative </t>
  </si>
  <si>
    <t xml:space="preserve">     Clerk </t>
  </si>
  <si>
    <t xml:space="preserve">     Finance</t>
  </si>
  <si>
    <t xml:space="preserve">     Development Services </t>
  </si>
  <si>
    <t xml:space="preserve">     Public Works </t>
  </si>
  <si>
    <t xml:space="preserve">     Parks &amp; Recreation </t>
  </si>
  <si>
    <t xml:space="preserve">     Police</t>
  </si>
  <si>
    <t xml:space="preserve">     Long Range Planning Committee </t>
  </si>
  <si>
    <t xml:space="preserve">     Parks and Recreation Committee </t>
  </si>
  <si>
    <t xml:space="preserve">     Tree Board Committee </t>
  </si>
  <si>
    <t xml:space="preserve">     Historical Preservation Committee </t>
  </si>
  <si>
    <t xml:space="preserve">     Elders Committee </t>
  </si>
  <si>
    <t xml:space="preserve">     Development Review Board Committee </t>
  </si>
  <si>
    <t xml:space="preserve">     Downtown Business Committee </t>
  </si>
  <si>
    <t xml:space="preserve">     Code Enforcement </t>
  </si>
  <si>
    <t xml:space="preserve">     Reserve Contingency </t>
  </si>
  <si>
    <t xml:space="preserve">Total Expenses </t>
  </si>
  <si>
    <t xml:space="preserve">Excess Revenue over Expenditures </t>
  </si>
  <si>
    <t xml:space="preserve">Year End 9/30/2019 Actual </t>
  </si>
  <si>
    <t xml:space="preserve">FY 18-19 Adopted Budget </t>
  </si>
  <si>
    <t xml:space="preserve">FY 18-19 Amended Budget </t>
  </si>
  <si>
    <t xml:space="preserve">General Fund Expenditures Reports Attached </t>
  </si>
  <si>
    <t xml:space="preserve">Legislative </t>
  </si>
  <si>
    <t xml:space="preserve">Expenditures Detail </t>
  </si>
  <si>
    <t xml:space="preserve">Proceeds Distribution: </t>
  </si>
  <si>
    <t xml:space="preserve">Finance </t>
  </si>
  <si>
    <t xml:space="preserve">Development Services </t>
  </si>
  <si>
    <t xml:space="preserve">Public Works </t>
  </si>
  <si>
    <t>Massey Services - Subterranean Protection Renewal 520 Main Street - $139.00</t>
  </si>
  <si>
    <t xml:space="preserve">Breakdown by vehicle: </t>
  </si>
  <si>
    <t xml:space="preserve">Expense Detail </t>
  </si>
  <si>
    <t xml:space="preserve">     Financial</t>
  </si>
  <si>
    <t xml:space="preserve">The amended budget contingency reserve is cushioned to cover any carry over or unaccounted expenditures.  Town Mgr and Finance Dir </t>
  </si>
  <si>
    <t xml:space="preserve">General Fund Balance Assigned to:  </t>
  </si>
  <si>
    <t xml:space="preserve">Downtown Business Committee - Fund Balance </t>
  </si>
  <si>
    <t xml:space="preserve">Parks &amp; Recreation Committee - Fund Balance </t>
  </si>
  <si>
    <t xml:space="preserve">Tree Board Committee - Fund Balance </t>
  </si>
  <si>
    <t xml:space="preserve">Tree Mitigation - Fund Balance </t>
  </si>
  <si>
    <t xml:space="preserve">Historical Preservation Committee - Fund Balance </t>
  </si>
  <si>
    <t xml:space="preserve">Windermere Wine &amp; Dine - Fund Balance </t>
  </si>
  <si>
    <t xml:space="preserve">Contingency Reserve </t>
  </si>
  <si>
    <t xml:space="preserve">     State Grant - FRDAP</t>
  </si>
  <si>
    <t xml:space="preserve">     Code Enforcement Violations </t>
  </si>
  <si>
    <t xml:space="preserve">FY 18/19 Actual </t>
  </si>
  <si>
    <t xml:space="preserve">FY 18/19 Budget </t>
  </si>
  <si>
    <t xml:space="preserve">FY 18/19 Amended Budget </t>
  </si>
  <si>
    <t xml:space="preserve">Statement of Activity - MTD and YTD by Functional Department
September 30, 2019   </t>
  </si>
  <si>
    <t>001 5110 000 7300 Travel and Per Diem</t>
  </si>
  <si>
    <t>001 5110 000 7471 Email Service &amp; Archive</t>
  </si>
  <si>
    <t>001 5110 000 7474 Board &amp; Committee Email</t>
  </si>
  <si>
    <t>001 5110 000 7475 Board &amp; Committee Email Archive</t>
  </si>
  <si>
    <t>001 5110 000 7477 Wireless Windermere</t>
  </si>
  <si>
    <t>001 5110 000 7478 Web Site</t>
  </si>
  <si>
    <t>001 5110 000 7500 Misc Exp &amp; Other Current</t>
  </si>
  <si>
    <t>001 5110 000 7510 Office Supplies</t>
  </si>
  <si>
    <t>001 5110 000 7541 Fla League of Cities Legislative Conference</t>
  </si>
  <si>
    <t>001 5110 000 7542 Fla League of Mayors Conference</t>
  </si>
  <si>
    <t>001 5110 000 7543 Fla League of Cities Annual Conference</t>
  </si>
  <si>
    <t>001 5110 000 7544 West Orange Chamber Dues</t>
  </si>
  <si>
    <t>001 5110 000 7545 West Orange Times</t>
  </si>
  <si>
    <t>001 5110 000 7546 Subscription - Orlando Sentinel</t>
  </si>
  <si>
    <t>001 5110 000 7547 Tri County League of Cities Dues</t>
  </si>
  <si>
    <t>001 5110 000 7548 Florida League of Cities Dues</t>
  </si>
  <si>
    <t>001 5110 000 7551 Metro Plan</t>
  </si>
  <si>
    <t>001 5110 000 7553 West Orange Chamber Luncheon</t>
  </si>
  <si>
    <t>001 5110 000 7560 Mayor/Managers Luncheon</t>
  </si>
  <si>
    <t>001 5110 000 7561 Misc. Luncheons</t>
  </si>
  <si>
    <t>001 5110 000 7562 Hosting Luncheon</t>
  </si>
  <si>
    <t>001 5110 000 7600 Halloween Movie Night</t>
  </si>
  <si>
    <t>001 5110 000 7601 Easter Event</t>
  </si>
  <si>
    <t>001 5110 000 7602 Pancake Breakfast</t>
  </si>
  <si>
    <t>001 5110 000 7603 Holiday Social</t>
  </si>
  <si>
    <t>001 5110 000 7604 9/11 Appreciation Day</t>
  </si>
  <si>
    <t>001 5110 000 7605 Wine &amp; Dine Event</t>
  </si>
  <si>
    <t>001 5110 000 7606 Police Memorial</t>
  </si>
  <si>
    <t>001 5110 000 7608 Employee Appreciation</t>
  </si>
  <si>
    <t>001 5110 000 7609 DC Police Memorial</t>
  </si>
  <si>
    <t>001 5110 804 6120 Wine &amp; Dine Salary</t>
  </si>
  <si>
    <t>001 5110 804 6210 Wine &amp; Dine FICA</t>
  </si>
  <si>
    <t>001 5110 804 6211 Wine &amp; Dine Medicare</t>
  </si>
  <si>
    <t>001 5110 804 6220 Wine &amp; Dine Retirement</t>
  </si>
  <si>
    <t>001 5110 806 6120 Easter Egg Event Salary</t>
  </si>
  <si>
    <t>001 5110 806 6210 Easter Egg - FICA</t>
  </si>
  <si>
    <t>001 5110 806 6211 Easter Egg - Medicare</t>
  </si>
  <si>
    <t>001 5110 806 6220 Easter Egg Event - Retirement</t>
  </si>
  <si>
    <t>001 5110 807 6120 Foundation (WPD)  Event Salary</t>
  </si>
  <si>
    <t>001 5110 807 6210 Foundation - FICA</t>
  </si>
  <si>
    <t>001 5110 807 6211 Foundation - Medicare</t>
  </si>
  <si>
    <t>001 5110 807 6220 Foundation- Retirement</t>
  </si>
  <si>
    <t>001 5120 000 6120 Salaries</t>
  </si>
  <si>
    <t>001 5120 000 6123 Cell Phone Allowance</t>
  </si>
  <si>
    <t>001 5120 000 6124 Car Allowance</t>
  </si>
  <si>
    <t>001 5120 000 6140 Overtime</t>
  </si>
  <si>
    <t>001 5120 000 6210 Fica</t>
  </si>
  <si>
    <t>001 5120 000 6211 Medicare</t>
  </si>
  <si>
    <t>001 5120 000 6220 Retirement</t>
  </si>
  <si>
    <t>001 5120 000 6233 Health Insurance</t>
  </si>
  <si>
    <t>001 5120 000 6234 Dental Insurance</t>
  </si>
  <si>
    <t>001 5120 000 6235 Vision Insurance</t>
  </si>
  <si>
    <t>001 5120 000 6236 Life/AD&amp;D</t>
  </si>
  <si>
    <t>001 5120 000 7300 Travel and Per Diem</t>
  </si>
  <si>
    <t>001 5120 000 7313 Legal Fees</t>
  </si>
  <si>
    <t>001 5120 000 7320 Professional Services</t>
  </si>
  <si>
    <t>001 5120 000 7416 Postage/Transport Fees</t>
  </si>
  <si>
    <t>001 5120 000 7471 Email Service &amp; Archive</t>
  </si>
  <si>
    <t>001 5120 000 7478 Computer Maintenance</t>
  </si>
  <si>
    <t>001 5120 000 7482 Web Site Hosting</t>
  </si>
  <si>
    <t>001 5120 000 7490 Plaques/Awards</t>
  </si>
  <si>
    <t>001 5120 000 7500 Misc Exp &amp; Other Current</t>
  </si>
  <si>
    <t>001 5120 000 7510 Office Supplies</t>
  </si>
  <si>
    <t>001 5120 000 7540 Dues</t>
  </si>
  <si>
    <t>001 5120 000 7541 Newsletter Mailout &amp; Non Ad Valorem Mailings</t>
  </si>
  <si>
    <t>001 5120 000 7550 Luncheons</t>
  </si>
  <si>
    <t>001 5120 000 7560 Seminars</t>
  </si>
  <si>
    <t>001 5120 000 9640 Capital Equipment</t>
  </si>
  <si>
    <t>001 5125 000 6120 Salaries</t>
  </si>
  <si>
    <t>001 5125 000 6210 Fica</t>
  </si>
  <si>
    <t>001 5125 000 6211 Medicare</t>
  </si>
  <si>
    <t>001 5125 000 6220 Retirement</t>
  </si>
  <si>
    <t>001 5125 000 6233 Health Insurance</t>
  </si>
  <si>
    <t>001 5125 000 6234 Dental Insurance</t>
  </si>
  <si>
    <t>001 5125 000 6235 Vision Insurance</t>
  </si>
  <si>
    <t>001 5125 000 6236 Life/AD&amp;D</t>
  </si>
  <si>
    <t>001 5125 000 7300 Travel and Per Diem</t>
  </si>
  <si>
    <t>001 5125 000 7320 Encryption</t>
  </si>
  <si>
    <t>001 5125 000 7321 Municode</t>
  </si>
  <si>
    <t>001 5125 000 7323 Records Destruction</t>
  </si>
  <si>
    <t>001 5125 000 7324 Public Records Scanning</t>
  </si>
  <si>
    <t>001 5125 000 7416 Postage/Transport Fees</t>
  </si>
  <si>
    <t>001 5125 000 7471 Email Service &amp; Archive</t>
  </si>
  <si>
    <t>001 5125 000 7478 Computer Maintenance</t>
  </si>
  <si>
    <t>001 5125 000 7500 Misc Exp &amp; Other Current</t>
  </si>
  <si>
    <t>001 5125 000 7510 Office Supplies</t>
  </si>
  <si>
    <t>001 5125 000 7519 Advertising</t>
  </si>
  <si>
    <t>001 5125 000 7525 Elections</t>
  </si>
  <si>
    <t>001 5125 000 7540 Subscriptions/Dues/Training - IIMC</t>
  </si>
  <si>
    <t>001 5125 000 7541 Subscriptions/Dues/Training - FRMA</t>
  </si>
  <si>
    <t>001 5125 000 7542 Subscriptions/Dues/Training - FACC</t>
  </si>
  <si>
    <t>001 5125 000 7543 Conference/Seminar/Training</t>
  </si>
  <si>
    <t>001 5130 000 6120 Salaries</t>
  </si>
  <si>
    <t>001 5130 000 6210 Fica</t>
  </si>
  <si>
    <t>001 5130 000 6211 Medicare</t>
  </si>
  <si>
    <t>001 5130 000 6220 Retirement</t>
  </si>
  <si>
    <t>001 5130 000 6233 Health Insurance</t>
  </si>
  <si>
    <t>001 5130 000 6234 Dental Insurance</t>
  </si>
  <si>
    <t>001 5130 000 6235 Vision Insurance</t>
  </si>
  <si>
    <t>001 5130 000 6236 Life/AD&amp;D</t>
  </si>
  <si>
    <t>001 5130 000 7300 Travel and Per Diem</t>
  </si>
  <si>
    <t>001 5130 000 7320 Professional Services Audit Fees</t>
  </si>
  <si>
    <t>001 5130 000 7340 Accufund Sofware Contract</t>
  </si>
  <si>
    <t>001 5130 000 7341 Employee Assistance Program</t>
  </si>
  <si>
    <t>001 5130 000 7343 Waypoints Support Contract</t>
  </si>
  <si>
    <t>001 5130 000 7351 Fire Service Restricted Fee</t>
  </si>
  <si>
    <t>001 5130 000 7416 Postage</t>
  </si>
  <si>
    <t>001 5130 000 7430 Spectrum Business - Bright House LLC</t>
  </si>
  <si>
    <t>001 5130 000 7431 Century Link</t>
  </si>
  <si>
    <t>001 5130 000 7433 Orange County Utilities</t>
  </si>
  <si>
    <t>001 5130 000 7434 Duke Energy</t>
  </si>
  <si>
    <t>001 5130 000 7435 Duke Energy - Willows St. Lighting</t>
  </si>
  <si>
    <t>001 5130 000 7436 Lake Apopka Natural Gas</t>
  </si>
  <si>
    <t>001 5130 000 7440 Copy Machine Rental</t>
  </si>
  <si>
    <t>001 5130 000 7441 Credit Card &amp; Bank Fees</t>
  </si>
  <si>
    <t>001 5130 000 7442 Postage Lease</t>
  </si>
  <si>
    <t>001 5130 000 7450 General Insurance</t>
  </si>
  <si>
    <t>001 5130 000 7453 Executive Travel Accident Cov</t>
  </si>
  <si>
    <t>001 5130 000 7471 Email Service &amp; Archive</t>
  </si>
  <si>
    <t>001 5130 000 7476 Server Maintenance</t>
  </si>
  <si>
    <t>001 5130 000 7478 Computer Maintenance</t>
  </si>
  <si>
    <t>001 5130 000 7482 Network Printer</t>
  </si>
  <si>
    <t>001 5130 000 7483 Network Security</t>
  </si>
  <si>
    <t>001 5130 000 7484 Network Nodes</t>
  </si>
  <si>
    <t>001 5130 000 7485 Offsite Backup</t>
  </si>
  <si>
    <t>001 5130 000 7486 Meraki Wireless</t>
  </si>
  <si>
    <t>001 5130 000 7487 Firewall</t>
  </si>
  <si>
    <t>001 5130 000 7488 Endpoint Protection</t>
  </si>
  <si>
    <t>001 5130 000 7500 Misc Exp &amp; Other Current</t>
  </si>
  <si>
    <t>001 5130 000 7510 Office Supplies</t>
  </si>
  <si>
    <t>001 5130 000 7520 Operating Supplies</t>
  </si>
  <si>
    <t>001 5130 000 7540 FGFOA Dues</t>
  </si>
  <si>
    <t>001 5130 000 7541 Central Florida FGFOA Dues</t>
  </si>
  <si>
    <t>001 5130 000 7543 Tuition Reimbursement</t>
  </si>
  <si>
    <t>001 5130 000 7544 Finance Director Training</t>
  </si>
  <si>
    <t>001 5130 000 7545 Finance Clerk Training</t>
  </si>
  <si>
    <t>001 5130 000 8341 Solid Waste</t>
  </si>
  <si>
    <t>001 5150 000 7320 Planning &amp; Zoning</t>
  </si>
  <si>
    <t>001 5150 000 7321 Bldg Inspection Fees</t>
  </si>
  <si>
    <t>001 5150 000 7322 Planning &amp; Zoning Admin Fees</t>
  </si>
  <si>
    <t>001 5150 000 7325 EAR Report  
Dept of Economic Opportunity</t>
  </si>
  <si>
    <t>001 5191 000 5710 Debt Service Main Street Project</t>
  </si>
  <si>
    <t>001 5191 000 5711 Interest - Main Street Loan</t>
  </si>
  <si>
    <t>001 5191 000 5715 Debt Service - New Town Facilities</t>
  </si>
  <si>
    <t>001 5191 000 6120 Salaries</t>
  </si>
  <si>
    <t>001 5191 000 6124 Off Duty Pay Public Works</t>
  </si>
  <si>
    <t>001 5191 000 6140 Overtime</t>
  </si>
  <si>
    <t>001 5191 000 6210 Fica</t>
  </si>
  <si>
    <t>001 5191 000 6211 Medicare</t>
  </si>
  <si>
    <t>001 5191 000 6220 Retirement</t>
  </si>
  <si>
    <t>001 5191 000 6233 Health Insurance</t>
  </si>
  <si>
    <t>001 5191 000 6234 Dental Insurance</t>
  </si>
  <si>
    <t>001 5191 000 6235 Vision Insurance</t>
  </si>
  <si>
    <t>001 5191 000 6236 Life/AD&amp;D</t>
  </si>
  <si>
    <t>001 5191 000 7300 Travel and Per Diem</t>
  </si>
  <si>
    <t>001 5191 000 7340 General Engineering Scvs</t>
  </si>
  <si>
    <t>001 5191 000 7341 Lawn &amp; Maintenance</t>
  </si>
  <si>
    <t>001 5191 000 7342 Janitorial Services &amp; Supplies</t>
  </si>
  <si>
    <t>001 5191 000 7343 Pest Control</t>
  </si>
  <si>
    <t>001 5191 000 7344 Lakefront Maintenance</t>
  </si>
  <si>
    <t>001 5191 000 7346 Bridge Inspection</t>
  </si>
  <si>
    <t>001 5191 000 7347 Water Utility Study</t>
  </si>
  <si>
    <t>001 5191 000 7361 IPO #9 - 6th Ave Sidewalk &amp; Construction</t>
  </si>
  <si>
    <t>001 5191 000 7362 IPO #10 Traffic Plan</t>
  </si>
  <si>
    <t>001 5191 000 7416 Postage</t>
  </si>
  <si>
    <t>001 5191 000 7460 Misc Facility: (Chairs, etc)</t>
  </si>
  <si>
    <t>001 5191 000 7461 Town Hall Decorations</t>
  </si>
  <si>
    <t>001 5191 000 7462 Town Hall Floors</t>
  </si>
  <si>
    <t>001 5191 000 7463 AC check</t>
  </si>
  <si>
    <t>001 5191 000 7464 Fire Extinguisher Check</t>
  </si>
  <si>
    <t>001 5191 000 7465 Misc - Facility Repair &amp; Maint</t>
  </si>
  <si>
    <t>001 5191 000 7471 Email Service &amp; Archive</t>
  </si>
  <si>
    <t>001 5191 000 7478 Computer Maintenance</t>
  </si>
  <si>
    <t>001 5191 000 7480 Misc Parts</t>
  </si>
  <si>
    <t>001 5191 000 7481 Misc Repairs</t>
  </si>
  <si>
    <t>001 5191 000 7483 Sidewalk &amp; Bike Path Repair</t>
  </si>
  <si>
    <t>001 5191 000 7484 Sprinkler Repair</t>
  </si>
  <si>
    <t>001 5191 000 7500 Misc Exp &amp; Other Current</t>
  </si>
  <si>
    <t>001 5191 000 7510 Office Supplies</t>
  </si>
  <si>
    <t>001 5191 000 7519 Uniforms</t>
  </si>
  <si>
    <t>001 5191 000 7531 Misc. Repaving</t>
  </si>
  <si>
    <t>001 5191 000 7532 Restriping</t>
  </si>
  <si>
    <t>001 5191 000 7533 Paint Speed Bumps</t>
  </si>
  <si>
    <t>001 5191 000 7537 Streets &amp; Road Repair</t>
  </si>
  <si>
    <t>001 5191 000 7540 Subscription/Dues/Training</t>
  </si>
  <si>
    <t>001 5191 000 7543 Tree Mitigation Expense</t>
  </si>
  <si>
    <t>001 5191 000 7560 Gas</t>
  </si>
  <si>
    <t>001 5191 000 7561 Oil Change</t>
  </si>
  <si>
    <t>001 5191 000 7562 Shell/Sand/Rock</t>
  </si>
  <si>
    <t>001 5191 000 7563 Vehicle Batteries</t>
  </si>
  <si>
    <t>001 5191 000 7564 Vehicle Tires</t>
  </si>
  <si>
    <t>001 5191 000 7565 Misc Shop Expenses</t>
  </si>
  <si>
    <t>001 5191 000 7566 Street &amp; Road Sodding</t>
  </si>
  <si>
    <t>001 5191 000 7567 Tree Removal</t>
  </si>
  <si>
    <t>001 5191 000 7568 Signs &amp; Banners</t>
  </si>
  <si>
    <t>001 5191 000 7569 Landfill</t>
  </si>
  <si>
    <t>001 5191 000 7571 Water Cooler</t>
  </si>
  <si>
    <t>001 5191 000 9640 Capital Equipment</t>
  </si>
  <si>
    <t>001 5191 000 9644 2015 - Massey Ferguson Tractor</t>
  </si>
  <si>
    <t>001 5191 000 9646 2016 Ford F150 Pickup</t>
  </si>
  <si>
    <t>001 5191 000 9647 2016 Ford F700 Dump Truck</t>
  </si>
  <si>
    <t>001 5191 000 9648 2016 Motorgrader</t>
  </si>
  <si>
    <t>001 5191 000 9660 RR Right of Way Land Acquisition</t>
  </si>
  <si>
    <t>001 5191 000 9671 Streets &amp; Roads CIP</t>
  </si>
  <si>
    <t>001 5191 000 9672 Willows HOA Paving Project</t>
  </si>
  <si>
    <t>001 5191 000 9673 Capital Improvement - Multi Modal</t>
  </si>
  <si>
    <t>001 5191 000 9674 Public Works Water Design</t>
  </si>
  <si>
    <t>001 5193 000 8462 Misc Park Repairs</t>
  </si>
  <si>
    <t>001 5193 000 8463 Playground Mulch</t>
  </si>
  <si>
    <t>001 5193 000 8465 Arbor Day Trees</t>
  </si>
  <si>
    <t>001 5193 000 8466 Tree Canopy</t>
  </si>
  <si>
    <t>001 5193 000 8468 Butler Bay Tennis Cts/Fence</t>
  </si>
  <si>
    <t>001 5193 000 8469 Split Rail Fencing</t>
  </si>
  <si>
    <t>001 5193 000 8470 5th Ave &amp; Forest Parking</t>
  </si>
  <si>
    <t>001 5193 000 9644 Capital Equipment - Playground</t>
  </si>
  <si>
    <t>001 5193 000 9671 Capital Improvement</t>
  </si>
  <si>
    <t>001 5210 000 6120 Salaries</t>
  </si>
  <si>
    <t>001 5210 000 6121 Reserve Salaries</t>
  </si>
  <si>
    <t>001 5210 000 6122 Crossguard Salaries</t>
  </si>
  <si>
    <t>001 5210 000 6123 Cell Phone Allowance</t>
  </si>
  <si>
    <t>001 5210 000 6124 Off Duty</t>
  </si>
  <si>
    <t>001 5210 000 6125 Unemployment</t>
  </si>
  <si>
    <t>001 5210 000 6140 Overtime</t>
  </si>
  <si>
    <t>001 5210 000 6150 Incentive Pay</t>
  </si>
  <si>
    <t>001 5210 000 6210 Fica</t>
  </si>
  <si>
    <t>001 5210 000 6211 Medicare</t>
  </si>
  <si>
    <t>001 5210 000 6220 Retirement</t>
  </si>
  <si>
    <t>001 5210 000 6233 Health Insurance</t>
  </si>
  <si>
    <t>001 5210 000 6234 Dental Insurance</t>
  </si>
  <si>
    <t>001 5210 000 6235 Vision Insurance</t>
  </si>
  <si>
    <t>001 5210 000 6236 Life/AD&amp;D</t>
  </si>
  <si>
    <t>001 5210 000 7300 Travel and Per Diem</t>
  </si>
  <si>
    <t>001 5210 000 7341 Psychological Exams</t>
  </si>
  <si>
    <t>001 5210 000 7342 Physical Exams</t>
  </si>
  <si>
    <t>001 5210 000 7343 Polygraph</t>
  </si>
  <si>
    <t>001 5210 000 7416 Postage/Transport Fees</t>
  </si>
  <si>
    <t>001 5210 000 7452 Fire Service Fee</t>
  </si>
  <si>
    <t>001 5210 000 7460 Tires</t>
  </si>
  <si>
    <t>001 5210 000 7461 Radar Certification</t>
  </si>
  <si>
    <t>001 5210 000 7462 Speedometer Cert</t>
  </si>
  <si>
    <t>001 5210 000 7463 Misc Vehicle Repairs</t>
  </si>
  <si>
    <t>001 5210 000 7464 Vehicle Cleaning</t>
  </si>
  <si>
    <t>001 5210 000 7465 Copier Machine Rental</t>
  </si>
  <si>
    <t>001 5210 000 7471 Email Service &amp; Archive</t>
  </si>
  <si>
    <t>001 5210 000 7472 Evidence. Com</t>
  </si>
  <si>
    <t>001 5210 000 7474 CTS America Maint Fee</t>
  </si>
  <si>
    <t>001 5210 000 7476 Server Maintenance</t>
  </si>
  <si>
    <t>001 5210 000 7477 Evidence &amp; Tracking Machine</t>
  </si>
  <si>
    <t>001 5210 000 7478 Computer Maintenance</t>
  </si>
  <si>
    <t>001 5210 000 7479 Dispatch Software &amp; Fee</t>
  </si>
  <si>
    <t>001 5210 000 7482 Printer Network</t>
  </si>
  <si>
    <t>001 5210 000 7483 Network Security</t>
  </si>
  <si>
    <t>001 5210 000 7484 Network Node</t>
  </si>
  <si>
    <t>001 5210 000 7487 Firewall</t>
  </si>
  <si>
    <t>001 5210 000 7488 End Point Protection</t>
  </si>
  <si>
    <t>001 5210 000 7500 Misc Exp &amp; Other Current</t>
  </si>
  <si>
    <t>001 5210 000 7510 Office Supplies</t>
  </si>
  <si>
    <t>001 5210 000 7512 Magic Program</t>
  </si>
  <si>
    <t>001 5210 000 7515 Police Memorial DC</t>
  </si>
  <si>
    <t>001 5210 000 7516 Honor Guard Uniforms</t>
  </si>
  <si>
    <t>001 5210 000 7520 Gas</t>
  </si>
  <si>
    <t>001 5210 000 7521 Oil Change</t>
  </si>
  <si>
    <t>001 5210 000 7522 Batteries</t>
  </si>
  <si>
    <t>001 5210 000 7523 Emergency Equipment</t>
  </si>
  <si>
    <t>001 5210 000 7525 Bullet Proof Vests</t>
  </si>
  <si>
    <t>001 5210 000 7526 Uniforms</t>
  </si>
  <si>
    <t>001 5210 000 7527 Ammunition/Guns</t>
  </si>
  <si>
    <t>001 5210 000 7528 Fla Statutes/LEO Books</t>
  </si>
  <si>
    <t>001 5210 000 7529 Verizon &amp; Sprint Air Cards</t>
  </si>
  <si>
    <t>001 5210 000 7530 Medical Supplies</t>
  </si>
  <si>
    <t>001 5210 000 7540 Subscription, Dues</t>
  </si>
  <si>
    <t>001 5210 000 7541 Training</t>
  </si>
  <si>
    <t>001 5210 000 9645 2015 Ford Explorer SUV # 35</t>
  </si>
  <si>
    <t>001 5210 000 9646 2015 Ford Pickup # 36</t>
  </si>
  <si>
    <t>001 5210 000 9648 2017 Ford Explorer SUV #38</t>
  </si>
  <si>
    <t>001 5210 000 9649 2017 Ford Fusion #39</t>
  </si>
  <si>
    <t>001 5210 000 9650 2017 Ford Fusion #40</t>
  </si>
  <si>
    <t>001 5210 000 9651 2018 Ford Pickup #41</t>
  </si>
  <si>
    <t>001 5210 000 9652 2019 Ford SUV #42</t>
  </si>
  <si>
    <t>001 5210 000 9653 2019 Ford SUV #43 - SRO</t>
  </si>
  <si>
    <t>001 5210 000 9663 Capital Machinery - Radio Reserve</t>
  </si>
  <si>
    <t>001 5210 000 9664 Capital Equipment - Computers</t>
  </si>
  <si>
    <t>001 5210 000 9666 Capital Equipment - Ballistic Shield</t>
  </si>
  <si>
    <t>001 5210 000 9667 Capital Equipment - Dual Auth</t>
  </si>
  <si>
    <t>001 5210 000 9668 Capital Equipment - Car Mounted Radar</t>
  </si>
  <si>
    <t>001 9100 399 5695 Long Range Planning</t>
  </si>
  <si>
    <t>001 9150 400 5692 Windermere 5K Event</t>
  </si>
  <si>
    <t>001 9150 450 6120 5K - Salary</t>
  </si>
  <si>
    <t>001 9150 450 6210 5K FICA</t>
  </si>
  <si>
    <t>001 9150 450 6211 5K Medicare</t>
  </si>
  <si>
    <t>001 9150 450 6220 5K Retirement</t>
  </si>
  <si>
    <t>001 9150 451 5692 Halloween Event</t>
  </si>
  <si>
    <t>001 9150 451 6210 Halloween Event FICA</t>
  </si>
  <si>
    <t>001 9150 451 6211 Halloween FICA Medicare</t>
  </si>
  <si>
    <t>001 9150 451 6220 Halloween Event Retirement</t>
  </si>
  <si>
    <t>001 9150 454 5692 P&amp;R Committee Improvements</t>
  </si>
  <si>
    <t>001 9150 459 5692 Website Maintenance</t>
  </si>
  <si>
    <t>001 9150 460 5692 Pet Fest</t>
  </si>
  <si>
    <t>001 9150 460 6120 Pet Fest - Salary</t>
  </si>
  <si>
    <t>001 9150 460 6210 Pet Fest - FICA</t>
  </si>
  <si>
    <t>001 9150 460 6211 Pet Fest - Medicare</t>
  </si>
  <si>
    <t>001 9150 460 6220 Pet Fest - Retirement</t>
  </si>
  <si>
    <t>001 9150 461 5692 Capital Improvements</t>
  </si>
  <si>
    <t>001 9200 500 5690 Treebute &amp; Tree Expense</t>
  </si>
  <si>
    <t>001 9200 500 6120 Tree Board Salary</t>
  </si>
  <si>
    <t>001 9200 500 6210 Tree Board FICA</t>
  </si>
  <si>
    <t>001 9200 500 6211 Tree Board Medicare</t>
  </si>
  <si>
    <t>001 9200 500 6220 Tree Board Retirement</t>
  </si>
  <si>
    <t>001 9200 502 5690 Tree Education</t>
  </si>
  <si>
    <t>001 9200 503 5690 Misc</t>
  </si>
  <si>
    <t>001 9200 504 5690 Supplies</t>
  </si>
  <si>
    <t>001 9250 000 5690 1887 School House  
Renovations</t>
  </si>
  <si>
    <t>001 9250 000 5696 Reserves/Carry Forward</t>
  </si>
  <si>
    <t>001 9250 000 5697 Event</t>
  </si>
  <si>
    <t>001 9250 000 5698 Misc</t>
  </si>
  <si>
    <t>001 9255 600 5693 Elders</t>
  </si>
  <si>
    <t>001 9260 650 5693 Development Review</t>
  </si>
  <si>
    <t>001 9350 750 5691 Craft Beer Festival</t>
  </si>
  <si>
    <t>001 9350 750 6120 Craft Beer Festival Salary</t>
  </si>
  <si>
    <t>001 9350 750 6210 Craft Beer Fica</t>
  </si>
  <si>
    <t>001 9350 750 6211 Craft Beer Festival Medicare</t>
  </si>
  <si>
    <t>001 9350 750 6220 Craft Beer Festival Retirement</t>
  </si>
  <si>
    <t>001 9350 752 5691 Food Trucks</t>
  </si>
  <si>
    <t>001 9350 752 6120 Food Truck Salary</t>
  </si>
  <si>
    <t>001 9350 752 6210 Food Truck Fica</t>
  </si>
  <si>
    <t>001 9350 752 6211 Food Truck Medicare</t>
  </si>
  <si>
    <t>001 9350 752 6220 Food Truck Retirement</t>
  </si>
  <si>
    <t>001 9350 753 5691 Farmers Market</t>
  </si>
  <si>
    <t>001 9350 757 5691 Holiday Movie Night</t>
  </si>
  <si>
    <t>001 9350 758 5691 DBC Improvements</t>
  </si>
  <si>
    <t>001 9350 760 5691 Tree Setup - Annual Plantings</t>
  </si>
  <si>
    <t>001 9350 767 5691 Holiday Lights</t>
  </si>
  <si>
    <t>001 9350 786 5691 Art Affair</t>
  </si>
  <si>
    <t>001 9350 786 6120 Art Affair Salary</t>
  </si>
  <si>
    <t>001 9350 786 6210 Art Affair Fica</t>
  </si>
  <si>
    <t>001 9350 786 6211 Art Affair Medicare</t>
  </si>
  <si>
    <t>001 9350 786 6220 Art Affair Retirement</t>
  </si>
  <si>
    <t>001 9400 000 5694 Special Magistrate</t>
  </si>
  <si>
    <t>001 9400 000 5695 Compliance Actions</t>
  </si>
  <si>
    <t>001 9400 000 7416 Postage</t>
  </si>
  <si>
    <t>001 9400 000 7471 Computer/Email Service</t>
  </si>
  <si>
    <t>001 9400 000 7478 Computer Maintenance</t>
  </si>
  <si>
    <t>001 9400 000 7500 Misc. Expense &amp; Other Current</t>
  </si>
  <si>
    <t>001 9400 000 8340 Code Officer</t>
  </si>
  <si>
    <t>001 9400 000 9640 Capital Equipment</t>
  </si>
  <si>
    <t>001 5999 000 5950 Contingency/Reserves</t>
  </si>
  <si>
    <t>001 5999 000 7500 Misc Exp &amp; Other Current</t>
  </si>
  <si>
    <t>001 5999 000 7567 Debris Removal - Hurricane Irma</t>
  </si>
  <si>
    <t xml:space="preserve">Parks and Recreation </t>
  </si>
  <si>
    <t xml:space="preserve">Long Range Planning </t>
  </si>
  <si>
    <t xml:space="preserve">Tree Board </t>
  </si>
  <si>
    <t xml:space="preserve">Development Review Board </t>
  </si>
  <si>
    <t xml:space="preserve">Contingency </t>
  </si>
  <si>
    <t>Water for Town Council, Mayor's Luncheon tables, paper products, water, coffee, cookies, pastries, food for candidate night, Edible arrangement for</t>
  </si>
  <si>
    <t xml:space="preserve">Brown family, supplies, vases, orchids, party ware, balloons, food, wine, cake, DJ Talent for hosting farewell event for Mayor Gary Bruhn. </t>
  </si>
  <si>
    <t xml:space="preserve">ID card for L. Andert, plaque for Mayor Gary Bruhn's farewell. </t>
  </si>
  <si>
    <r>
      <rPr>
        <b/>
        <u/>
        <sz val="10"/>
        <color theme="1"/>
        <rFont val="Tahoma"/>
        <family val="2"/>
      </rPr>
      <t>Fla League of Cities Annual Conference</t>
    </r>
    <r>
      <rPr>
        <u/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 xml:space="preserve">$1,100.00 - Mayor O'Brien and Council member Andert attending   </t>
    </r>
  </si>
  <si>
    <t xml:space="preserve">Dobson's Woods &amp; Water - Elementary School Landscape Project - $20,000.00 </t>
  </si>
  <si>
    <t>Fausnight Stripe &amp; Line - RRFB Pedestrian Crossing $10,416.00</t>
  </si>
  <si>
    <t>Holiday Hoopla Donation  - $4,017.91</t>
  </si>
  <si>
    <t>Quest - Donation - $6,000.00</t>
  </si>
  <si>
    <t>Sleep in Heavenly Peace Inc. - Bunk Bed Build Donation - $3,500.00</t>
  </si>
  <si>
    <t>Tim's Wine Market - Donation - Bench for Paul Price - $1,564.03</t>
  </si>
  <si>
    <t xml:space="preserve">Christmas Party Event, Food, Entertainment, Drinks, Decorations for employees +1 family or partner. </t>
  </si>
  <si>
    <r>
      <rPr>
        <b/>
        <u/>
        <sz val="10"/>
        <color theme="1"/>
        <rFont val="Tahoma"/>
        <family val="2"/>
      </rPr>
      <t>Cell phone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- 0.00 budget - included in Salaries </t>
    </r>
  </si>
  <si>
    <r>
      <rPr>
        <b/>
        <u/>
        <sz val="10"/>
        <color theme="1"/>
        <rFont val="Tahoma"/>
        <family val="2"/>
      </rPr>
      <t>Car Allowance</t>
    </r>
    <r>
      <rPr>
        <sz val="10"/>
        <color theme="1"/>
        <rFont val="Tahoma"/>
        <family val="2"/>
      </rPr>
      <t xml:space="preserve"> - 0.00 budget included in Salaries </t>
    </r>
  </si>
  <si>
    <r>
      <rPr>
        <b/>
        <u/>
        <sz val="10"/>
        <color theme="1"/>
        <rFont val="Tahoma"/>
        <family val="2"/>
      </rPr>
      <t xml:space="preserve">Web Site Hosting </t>
    </r>
    <r>
      <rPr>
        <sz val="10"/>
        <color theme="1"/>
        <rFont val="Tahoma"/>
        <family val="2"/>
      </rPr>
      <t xml:space="preserve">- $6,681.10   Municipal CMS, Dan Higgins New photo for website design, Computer Business Solutions  website compliance. </t>
    </r>
  </si>
  <si>
    <r>
      <t xml:space="preserve">Travel and Per Diem - </t>
    </r>
    <r>
      <rPr>
        <u/>
        <sz val="10"/>
        <color theme="1"/>
        <rFont val="Tahoma"/>
        <family val="2"/>
      </rPr>
      <t xml:space="preserve">$355.69 - </t>
    </r>
    <r>
      <rPr>
        <sz val="10"/>
        <color theme="1"/>
        <rFont val="Tahoma"/>
        <family val="2"/>
      </rPr>
      <t xml:space="preserve">Travel to and from seminars and continuing education conferences </t>
    </r>
  </si>
  <si>
    <t xml:space="preserve">FRDAP Recording, Microwave for breakroom, national notary association renewal, lunches </t>
  </si>
  <si>
    <r>
      <rPr>
        <b/>
        <u/>
        <sz val="10"/>
        <color theme="1"/>
        <rFont val="Tahoma"/>
        <family val="2"/>
      </rPr>
      <t>Email Service &amp; Archive</t>
    </r>
    <r>
      <rPr>
        <b/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 xml:space="preserve">$422.68 - over budget - Annual charges and renewal of secure tide and global relay, three EE's </t>
    </r>
  </si>
  <si>
    <t>Code Enforcement Support, Magnolia Street Variance, Town Center Boundary Ordinance, Town Center small scale amendment, Windermere ES Sign Variance,</t>
  </si>
  <si>
    <r>
      <rPr>
        <b/>
        <u/>
        <sz val="10"/>
        <color theme="1"/>
        <rFont val="Tahoma"/>
        <family val="2"/>
      </rPr>
      <t>Debt Service Main Street</t>
    </r>
    <r>
      <rPr>
        <u/>
        <sz val="10"/>
        <color theme="1"/>
        <rFont val="Tahoma"/>
        <family val="2"/>
      </rPr>
      <t xml:space="preserve"> - $219,450.20 - Main Street Roadway Project 20 year loan, ends 2024.  </t>
    </r>
  </si>
  <si>
    <t xml:space="preserve">Home Team Pest Defense - Pest Control Outside Library &amp; Termite Protection, $209.30 Quarterly - $837.20 </t>
  </si>
  <si>
    <r>
      <rPr>
        <b/>
        <u/>
        <sz val="10"/>
        <color theme="1"/>
        <rFont val="Tahoma"/>
        <family val="2"/>
      </rPr>
      <t>Bridge Inspection</t>
    </r>
    <r>
      <rPr>
        <sz val="10"/>
        <color theme="1"/>
        <rFont val="Tahoma"/>
        <family val="2"/>
      </rPr>
      <t xml:space="preserve"> - $5,245.33 - Inspection of Main Street and Parallel Pedestrian Bridges, Over Budget </t>
    </r>
  </si>
  <si>
    <r>
      <rPr>
        <b/>
        <u/>
        <sz val="10"/>
        <color theme="1"/>
        <rFont val="Tahoma"/>
        <family val="2"/>
      </rPr>
      <t xml:space="preserve">IPO#10 </t>
    </r>
    <r>
      <rPr>
        <sz val="10"/>
        <color theme="1"/>
        <rFont val="Tahoma"/>
        <family val="2"/>
      </rPr>
      <t>- Traffic Plan - $3,551.00 - 0.00 budget - approved by Town Council</t>
    </r>
  </si>
  <si>
    <r>
      <rPr>
        <b/>
        <u/>
        <sz val="10"/>
        <color theme="1"/>
        <rFont val="Tahoma"/>
        <family val="2"/>
      </rPr>
      <t>Email Service &amp; Archive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$6,641.10 Online Email host exchange, spam filtering, additional email accounts and committee email spam/virus protection , combined Board &amp; Committee Email Service and Archive into Email Service and Archive </t>
    </r>
  </si>
  <si>
    <r>
      <rPr>
        <b/>
        <u/>
        <sz val="10"/>
        <color theme="1"/>
        <rFont val="Tahoma"/>
        <family val="2"/>
      </rPr>
      <t xml:space="preserve">West Orange Times </t>
    </r>
    <r>
      <rPr>
        <u/>
        <sz val="10"/>
        <color theme="1"/>
        <rFont val="Tahoma"/>
        <family val="2"/>
      </rPr>
      <t xml:space="preserve">- $40.00 - Subscription rate increase </t>
    </r>
  </si>
  <si>
    <r>
      <rPr>
        <b/>
        <u/>
        <sz val="10"/>
        <color theme="1"/>
        <rFont val="Tahoma"/>
        <family val="2"/>
      </rPr>
      <t>Hosting Luncheon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$2,747.53 - Tri-County Luncheon - Food, paper products, utensils, table cloths, flowers for tables </t>
    </r>
  </si>
  <si>
    <r>
      <rPr>
        <b/>
        <u/>
        <sz val="10"/>
        <color theme="1"/>
        <rFont val="Tahoma"/>
        <family val="2"/>
      </rPr>
      <t>Pancake Breakfast</t>
    </r>
    <r>
      <rPr>
        <sz val="10"/>
        <color theme="1"/>
        <rFont val="Tahoma"/>
        <family val="2"/>
      </rPr>
      <t xml:space="preserve"> - $2,923.15 - Overbudget due to increase in cost of rental equipment by new vendor  </t>
    </r>
  </si>
  <si>
    <t>Orange County Public Schools - Donation $20,000.00</t>
  </si>
  <si>
    <t xml:space="preserve">Windermere Police Foundation  - $10,000 - Donation </t>
  </si>
  <si>
    <t xml:space="preserve">Central FL Reg Committee on Homelessness  - $50,000.00 - Donation </t>
  </si>
  <si>
    <t>Overage to be placed in WWD Assigned Fund Balance $3,365.82</t>
  </si>
  <si>
    <r>
      <rPr>
        <b/>
        <u/>
        <sz val="10"/>
        <color theme="1"/>
        <rFont val="Tahoma"/>
        <family val="2"/>
      </rPr>
      <t>Wine &amp; Dine Event</t>
    </r>
    <r>
      <rPr>
        <b/>
        <sz val="10"/>
        <color theme="1"/>
        <rFont val="Tahoma"/>
        <family val="2"/>
      </rPr>
      <t xml:space="preserve"> </t>
    </r>
  </si>
  <si>
    <t xml:space="preserve">Review and analysis of Town code of Ordinances, Rubio Contract, New Town Facilities review of Town Center Design District, Review Master Plan and </t>
  </si>
  <si>
    <t>Conditional Use, Review of Agenda's and Agenda Packages, Review of Marsy's Law - PD, Review of Solid Waste Contract, Noise Ordinance, Review</t>
  </si>
  <si>
    <t>Review of HOA private restrictions, Rezoning issues regarding 111 W. 5th Ave, Code enforcement liens,  Review Fl Statutes regarding legalized Hemp</t>
  </si>
  <si>
    <t xml:space="preserve">Review of Sunset Bay Development Agreement, Draft of release for resident liability, Review Town Code for boat trailers, </t>
  </si>
  <si>
    <t xml:space="preserve">Chain Du Lac annexation, Lake Bessie Park Plan, Chase Road guardrail, Review &amp; Analysis of Town Charter as it relates to Mayor's duties, ballot language, </t>
  </si>
  <si>
    <r>
      <rPr>
        <b/>
        <u/>
        <sz val="10"/>
        <color theme="1"/>
        <rFont val="Tahoma"/>
        <family val="2"/>
      </rPr>
      <t>Computer Maintenance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$5,258.91  -  Monthly Maint Agreement &amp; Backup , additional support overages </t>
    </r>
  </si>
  <si>
    <r>
      <t xml:space="preserve">Office Supplies - </t>
    </r>
    <r>
      <rPr>
        <u/>
        <sz val="10"/>
        <color theme="1"/>
        <rFont val="Tahoma"/>
        <family val="2"/>
      </rPr>
      <t>$671.79 -</t>
    </r>
    <r>
      <rPr>
        <b/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Copy Paper, pens, staples, binders, embosser, waste toner, markers, manila envelopes, tape, desk calendar, batteries, mints </t>
    </r>
  </si>
  <si>
    <r>
      <rPr>
        <b/>
        <u/>
        <sz val="10"/>
        <color theme="1"/>
        <rFont val="Tahoma"/>
        <family val="2"/>
      </rPr>
      <t>Conference,Seminar,Training</t>
    </r>
    <r>
      <rPr>
        <sz val="10"/>
        <color theme="1"/>
        <rFont val="Tahoma"/>
        <family val="2"/>
      </rPr>
      <t xml:space="preserve"> - $1,128.00 - First Time Supervisor Training &amp; FRMA Conference</t>
    </r>
  </si>
  <si>
    <r>
      <rPr>
        <b/>
        <u/>
        <sz val="10"/>
        <color theme="1"/>
        <rFont val="Tahoma"/>
        <family val="2"/>
      </rPr>
      <t xml:space="preserve">Computer Maintenance </t>
    </r>
    <r>
      <rPr>
        <u/>
        <sz val="10"/>
        <color theme="1"/>
        <rFont val="Tahoma"/>
        <family val="2"/>
      </rPr>
      <t xml:space="preserve">- $1,656.00  - </t>
    </r>
    <r>
      <rPr>
        <sz val="10"/>
        <color theme="1"/>
        <rFont val="Tahoma"/>
        <family val="2"/>
      </rPr>
      <t xml:space="preserve">monthly maintenance $138.00, additional support for setting up secure emails $65.00  </t>
    </r>
  </si>
  <si>
    <r>
      <rPr>
        <b/>
        <u/>
        <sz val="10"/>
        <color theme="1"/>
        <rFont val="Tahoma"/>
        <family val="2"/>
      </rPr>
      <t xml:space="preserve">General Engineering Scvs </t>
    </r>
    <r>
      <rPr>
        <sz val="10"/>
        <color theme="1"/>
        <rFont val="Tahoma"/>
        <family val="2"/>
      </rPr>
      <t xml:space="preserve">- $16,390.00  </t>
    </r>
  </si>
  <si>
    <t xml:space="preserve">JPF Development, Mike Galura Engineering services for coordination of FEMA HMGP Application DAC Reimbursement - $2,530.00 </t>
  </si>
  <si>
    <t>JPF Development, Mike Galura Engineering services for coordination of Orange County LMS - $690.00</t>
  </si>
  <si>
    <t xml:space="preserve">Kimberly Horn &amp; Associates - $3,270.00 - Additional Work for Closed IPO #12, FY 2013, not budgeted </t>
  </si>
  <si>
    <t xml:space="preserve">Dobson's Woods &amp; Water - $1,525.75 - Repair to 6th Ave Roundabout </t>
  </si>
  <si>
    <t xml:space="preserve">Dobson's Woods &amp; Water - $630.00 - Repair to 5th and Park Ave Roundabout </t>
  </si>
  <si>
    <t xml:space="preserve">Dobson's Woods &amp; Water - $2,790.00 - Repair to Park Ave Roundabout </t>
  </si>
  <si>
    <t xml:space="preserve">Dobson's Woods &amp; Water - $1,860.50 - Park &amp; Main Landscaping </t>
  </si>
  <si>
    <r>
      <rPr>
        <b/>
        <u/>
        <sz val="10"/>
        <color theme="1"/>
        <rFont val="Tahoma"/>
        <family val="2"/>
      </rPr>
      <t>Pest Control</t>
    </r>
    <r>
      <rPr>
        <sz val="10"/>
        <color theme="1"/>
        <rFont val="Tahoma"/>
        <family val="2"/>
      </rPr>
      <t xml:space="preserve"> - $7,949.90 Breakdown:</t>
    </r>
  </si>
  <si>
    <r>
      <rPr>
        <b/>
        <u/>
        <sz val="10"/>
        <color theme="1"/>
        <rFont val="Tahoma"/>
        <family val="2"/>
      </rPr>
      <t>Janitorial Services &amp; Supplies</t>
    </r>
    <r>
      <rPr>
        <sz val="10"/>
        <color theme="1"/>
        <rFont val="Tahoma"/>
        <family val="2"/>
      </rPr>
      <t xml:space="preserve"> - Monthly Cleaning Service $950.00 - Annual $11,400.00 </t>
    </r>
  </si>
  <si>
    <t xml:space="preserve">Dobson's Woods &amp; Water - $525.00 Plantings for 5th Ave Roundabout </t>
  </si>
  <si>
    <t>Home Team Pest Defense - Pest Control Interior Library - $151.70</t>
  </si>
  <si>
    <t>Massey Services - Pest Prevention 520 Main Street, $45.00 Bi-Monthly - Annually $405.00</t>
  </si>
  <si>
    <t>Home Team Pest Defense - Library Pest Control - Every 3 Months Maint - $143.10 - Per year $429.30</t>
  </si>
  <si>
    <t xml:space="preserve">Massey Services - Landscape Application - $465.00 Bi-Monthly, $2,790.00 annually </t>
  </si>
  <si>
    <t xml:space="preserve">Home Team Pest Defense - Pest Control Library - $443.70 </t>
  </si>
  <si>
    <t>Action Fire &amp; Safety - $120.00 Semi Annual Inspection Fire Suppression, $217.00 - Annual Fire Extinguishers Maint</t>
  </si>
  <si>
    <t xml:space="preserve">Action Fire &amp; Safety - $267.00 Semi Annual Inspection Fire Suppression PW </t>
  </si>
  <si>
    <r>
      <rPr>
        <b/>
        <u/>
        <sz val="10"/>
        <color theme="1"/>
        <rFont val="Tahoma"/>
        <family val="2"/>
      </rPr>
      <t>Fire Extinguisher Check</t>
    </r>
    <r>
      <rPr>
        <sz val="10"/>
        <color theme="1"/>
        <rFont val="Tahoma"/>
        <family val="2"/>
      </rPr>
      <t xml:space="preserve"> - $1,054.00 </t>
    </r>
  </si>
  <si>
    <t xml:space="preserve">Computer Business Solutions $572.00 over allowable monthly service agreement to assist PW Dir in setting up APP River spam filter hosting issues </t>
  </si>
  <si>
    <t xml:space="preserve">Fausnight Stripe &amp; Line - $4,464.00 - RRFB Solar Light at Pedestrian Crossing at 6th Ave  </t>
  </si>
  <si>
    <r>
      <rPr>
        <b/>
        <u/>
        <sz val="10"/>
        <color theme="1"/>
        <rFont val="Tahoma"/>
        <family val="2"/>
      </rPr>
      <t>Tree Mitigation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$22,030.86  - Revenue collected $28,200.00 </t>
    </r>
  </si>
  <si>
    <t xml:space="preserve">$5,816.66 - Innovations Design Group Inc.  - Landscape  Architectural services for Town Parks </t>
  </si>
  <si>
    <t>$300.00 - Natural Resources Planning Services - Tree Assessment Project AR-18-309 UF</t>
  </si>
  <si>
    <t xml:space="preserve">$879.50 - McKeithen Growers - Arbor Day Tree </t>
  </si>
  <si>
    <t xml:space="preserve">$259.70 - Arbor Day Foundation </t>
  </si>
  <si>
    <t xml:space="preserve">$6,000.00 - Dobson's Woods &amp; Water - Live Oaks for 5th Street Parking Lot Project </t>
  </si>
  <si>
    <t xml:space="preserve">$7,100.00 - Dobson's Woods &amp; Water - Remove Invasive Trees/Shrubs from Fern Park </t>
  </si>
  <si>
    <t xml:space="preserve">$1,675.00 - Dobson's Woods &amp; Water - Remove Invasive Trees/Shrubs from Lake Down </t>
  </si>
  <si>
    <t xml:space="preserve">for new vehicle take home policy for Police Officers &amp; PW Director </t>
  </si>
  <si>
    <r>
      <rPr>
        <b/>
        <u/>
        <sz val="10"/>
        <color theme="1"/>
        <rFont val="Tahoma"/>
        <family val="2"/>
      </rPr>
      <t xml:space="preserve">Tree Removal </t>
    </r>
    <r>
      <rPr>
        <sz val="10"/>
        <color theme="1"/>
        <rFont val="Tahoma"/>
        <family val="2"/>
      </rPr>
      <t xml:space="preserve">- $31,200.00 - Enviro Tree Service - Tree removal from Windermere Rec Center, Central Park, Oakdale, Maguire Rd., Bayshore Dr., 4th Ave </t>
    </r>
  </si>
  <si>
    <t>Town Hall &amp; Maguire Rd, 6th Ave., 1027 Oakdale, 4th Ave, 1st Ave</t>
  </si>
  <si>
    <t xml:space="preserve">Tru-Mark Inc. - $1,400.00 - 5th &amp; Forest Stop Sign </t>
  </si>
  <si>
    <t xml:space="preserve">Tru-Mark Inc. - $1,275.00 15 MPH Speed Limit Signs </t>
  </si>
  <si>
    <t xml:space="preserve">Metal Craft - $334.28 - Replacement Signs for 6th Ave Roundabout </t>
  </si>
  <si>
    <t xml:space="preserve">Fausnight Stripe &amp; Line - $3,000.00 - Parking Signs </t>
  </si>
  <si>
    <t xml:space="preserve">Metal Craft - $1,046.56 - Replacement Signs for 6th Ave Roundabout </t>
  </si>
  <si>
    <t>Fausnight Stripe &amp; Line Inc . - $11,690.00 - 2 Stop Ahead Flashing Signs - Project 18-0889</t>
  </si>
  <si>
    <t xml:space="preserve">Fausnight Stripe &amp; Line Inc . - $3,350.00 - Neighborhood signs to SE Quadrant of Town &amp; U-Channel Posts </t>
  </si>
  <si>
    <t xml:space="preserve">Fausnight Stripe &amp; Line Inc . - $3,015.00  -Neighborhood signs to NE Quadrant of Town &amp; U-Channel Posts </t>
  </si>
  <si>
    <t xml:space="preserve">Metal Craft - $334.28  - Replacement Signs for Park Ave Roundabout </t>
  </si>
  <si>
    <t xml:space="preserve">Metal Craft - $628.56  - Replacement Signs for Park Ave Roundabout </t>
  </si>
  <si>
    <r>
      <rPr>
        <b/>
        <u/>
        <sz val="10"/>
        <color theme="1"/>
        <rFont val="Tahoma"/>
        <family val="2"/>
      </rPr>
      <t xml:space="preserve">Capital Equipment </t>
    </r>
    <r>
      <rPr>
        <sz val="10"/>
        <color theme="1"/>
        <rFont val="Tahoma"/>
        <family val="2"/>
      </rPr>
      <t xml:space="preserve">- $32,821.00 - Installation of new replacement guard rail at Chase Road - Town recovered $10,000.00 of cost from Driver's Insurance </t>
    </r>
  </si>
  <si>
    <r>
      <rPr>
        <b/>
        <u/>
        <sz val="10"/>
        <color theme="1"/>
        <rFont val="Tahoma"/>
        <family val="2"/>
      </rPr>
      <t>Butler Bay Tennis Court</t>
    </r>
    <r>
      <rPr>
        <sz val="10"/>
        <color theme="1"/>
        <rFont val="Tahoma"/>
        <family val="2"/>
      </rPr>
      <t xml:space="preserve"> - $240.00 - Varsity Courts Fencing repair </t>
    </r>
  </si>
  <si>
    <t xml:space="preserve">Mike Galura Engineering - $1,265.00 - 1st &amp; Forest Project </t>
  </si>
  <si>
    <t xml:space="preserve">Bucky's Hauling - $8,820.00 - 40 tons of asphalt millings </t>
  </si>
  <si>
    <t>Signarama - $390.00 - Parking lot sign</t>
  </si>
  <si>
    <r>
      <rPr>
        <b/>
        <u/>
        <sz val="10"/>
        <color theme="1"/>
        <rFont val="Tahoma"/>
        <family val="2"/>
      </rPr>
      <t>Water Cooler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$1,536.64 - Increase in water cooler consumption due to heat and storm planning  </t>
    </r>
  </si>
  <si>
    <r>
      <rPr>
        <b/>
        <u/>
        <sz val="10"/>
        <color theme="1"/>
        <rFont val="Tahoma"/>
        <family val="2"/>
      </rPr>
      <t>Capital Equipment</t>
    </r>
    <r>
      <rPr>
        <b/>
        <sz val="10"/>
        <color theme="1"/>
        <rFont val="Tahoma"/>
        <family val="2"/>
      </rPr>
      <t xml:space="preserve"> -</t>
    </r>
    <r>
      <rPr>
        <sz val="10"/>
        <color theme="1"/>
        <rFont val="Tahoma"/>
        <family val="2"/>
      </rPr>
      <t xml:space="preserve"> $531.99 - Standing Desk for Town Manager </t>
    </r>
  </si>
  <si>
    <r>
      <rPr>
        <b/>
        <u/>
        <sz val="10"/>
        <color theme="1"/>
        <rFont val="Tahoma"/>
        <family val="2"/>
      </rPr>
      <t>Municode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$4,962.41 - Municide supplement #10, annual Fee, on-line code hosting </t>
    </r>
  </si>
  <si>
    <r>
      <rPr>
        <b/>
        <u/>
        <sz val="10"/>
        <color theme="1"/>
        <rFont val="Tahoma"/>
        <family val="2"/>
      </rPr>
      <t xml:space="preserve">IPO #9 </t>
    </r>
    <r>
      <rPr>
        <sz val="10"/>
        <color theme="1"/>
        <rFont val="Tahoma"/>
        <family val="2"/>
      </rPr>
      <t xml:space="preserve">- $1,928.00 - 6th Avenue &amp; Sidewalk Construction - 0.00 budget - expense approved by Town Council </t>
    </r>
  </si>
  <si>
    <r>
      <rPr>
        <b/>
        <u/>
        <sz val="10"/>
        <color theme="1"/>
        <rFont val="Tahoma"/>
        <family val="2"/>
      </rPr>
      <t>Psychological Exams</t>
    </r>
    <r>
      <rPr>
        <sz val="10"/>
        <color theme="1"/>
        <rFont val="Tahoma"/>
        <family val="2"/>
      </rPr>
      <t xml:space="preserve"> - $1,200.00 - Exams for Officers Ogletree, Husic, Burell &amp; Tuck - $300.00 per exam </t>
    </r>
  </si>
  <si>
    <r>
      <rPr>
        <b/>
        <u/>
        <sz val="10"/>
        <color theme="1"/>
        <rFont val="Tahoma"/>
        <family val="2"/>
      </rPr>
      <t>Physical Exams</t>
    </r>
    <r>
      <rPr>
        <sz val="10"/>
        <color theme="1"/>
        <rFont val="Tahoma"/>
        <family val="2"/>
      </rPr>
      <t xml:space="preserve">  $1,280.65 - Premier Medical - New Hire Exams for Officers Tuck, Ogletree, Husic &amp; Burell $350.00 per exam</t>
    </r>
  </si>
  <si>
    <t xml:space="preserve">Quest Diagnostics - Drug Screening for Officers Tuck, Ogletree, Husic &amp; Burell $230.65 </t>
  </si>
  <si>
    <r>
      <rPr>
        <b/>
        <u/>
        <sz val="10"/>
        <color theme="1"/>
        <rFont val="Tahoma"/>
        <family val="2"/>
      </rPr>
      <t xml:space="preserve">Radar Certification </t>
    </r>
    <r>
      <rPr>
        <u/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 xml:space="preserve">$2,675.00 - Radar, speedometer, laser recertifications - over budget </t>
    </r>
  </si>
  <si>
    <t xml:space="preserve">Vehicle #30 - $1,852.63 - Vapor Canister, Brakes, Throttle </t>
  </si>
  <si>
    <t>Vehicle #24 - $65.00 - The Car Store, towing fee</t>
  </si>
  <si>
    <t>Vehicle #38 - $174.48 - Battery</t>
  </si>
  <si>
    <t xml:space="preserve">Vehicle #40 - $507.67 - Paint for front bumper repair </t>
  </si>
  <si>
    <t xml:space="preserve">Vehicle #23 - $371.27 - Advance Auto Parts </t>
  </si>
  <si>
    <t xml:space="preserve">Boat Repair - $49.98 - Sonny's Marine </t>
  </si>
  <si>
    <t xml:space="preserve">Vehicle #43 - $8.97 - Advanced Auto Parts </t>
  </si>
  <si>
    <r>
      <rPr>
        <b/>
        <u/>
        <sz val="10"/>
        <color theme="1"/>
        <rFont val="Tahoma"/>
        <family val="2"/>
      </rPr>
      <t>CTS America Maint Fee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$4,927.00 Annual Maint Support </t>
    </r>
  </si>
  <si>
    <t>Installation of Finder Server - $1,196.00</t>
  </si>
  <si>
    <t>Installation of software &amp; set up for 5 new laptops - $2,250.00</t>
  </si>
  <si>
    <t>2 year Gateway subscription  - $1,418.40</t>
  </si>
  <si>
    <t>Cogent Finger Print annual Maint, $438.46</t>
  </si>
  <si>
    <t>Order and Installation of NAS backup device, $1,432.44</t>
  </si>
  <si>
    <t>Installation of Finder Server - $78.00</t>
  </si>
  <si>
    <t xml:space="preserve">Copies of court documents, car washes, Chaplain Lunch, crossing guard luncheon, Chief's luncheon, hurricane supplies, batteries, active shooter flyers, </t>
  </si>
  <si>
    <t>Training Supplies, Omega G2rt Speed Box installation and software, replacement phone for lost property, battery cartridges for tasers</t>
  </si>
  <si>
    <r>
      <rPr>
        <b/>
        <u/>
        <sz val="10"/>
        <color theme="1"/>
        <rFont val="Tahoma"/>
        <family val="2"/>
      </rPr>
      <t>Bullet Proof Vests</t>
    </r>
    <r>
      <rPr>
        <sz val="10"/>
        <color theme="1"/>
        <rFont val="Tahoma"/>
        <family val="2"/>
      </rPr>
      <t xml:space="preserve"> - $5,390.00 - Submitted JAG grant to offset expense $3,000.00 </t>
    </r>
  </si>
  <si>
    <t xml:space="preserve">LODD Class, Leadership Courses, National Conf on Preventing Crime, FASRO training, BLS basic &amp; instructor training, SAVE class </t>
  </si>
  <si>
    <r>
      <rPr>
        <b/>
        <u/>
        <sz val="10"/>
        <color theme="1"/>
        <rFont val="Tahoma"/>
        <family val="2"/>
      </rPr>
      <t>Capital Equipment Computers</t>
    </r>
    <r>
      <rPr>
        <sz val="10"/>
        <color theme="1"/>
        <rFont val="Tahoma"/>
        <family val="2"/>
      </rPr>
      <t xml:space="preserve"> - $14,124.20 - replacement of 2 Dell Lap, 5 new rugged laptops, replacement of L. Sipek Desktop </t>
    </r>
  </si>
  <si>
    <t>United Site Services $125.00, Jason Arnold/Showcase of Citrus trees/removal/irrigation/repair $1,570.00</t>
  </si>
  <si>
    <r>
      <rPr>
        <b/>
        <u/>
        <sz val="10"/>
        <color theme="1"/>
        <rFont val="Tahoma"/>
        <family val="2"/>
      </rPr>
      <t xml:space="preserve">Supplies </t>
    </r>
    <r>
      <rPr>
        <sz val="10"/>
        <color theme="1"/>
        <rFont val="Tahoma"/>
        <family val="2"/>
      </rPr>
      <t xml:space="preserve">- $1,195.65 - Lowe's - Mulch $1,027.00,  T. Myers reimb for event and volunteer supplies $168.65 </t>
    </r>
  </si>
  <si>
    <t>Assigned Fund Balance /Carryforward - $25,336.22  - Expenditures $1,500.00 = Fund Balance - $23,836.22</t>
  </si>
  <si>
    <t xml:space="preserve">HB Associates - 1885 School House Proposal P19-09S - $1,500.00 </t>
  </si>
  <si>
    <r>
      <rPr>
        <b/>
        <u/>
        <sz val="10"/>
        <color theme="1"/>
        <rFont val="Tahoma"/>
        <family val="2"/>
      </rPr>
      <t>Holiday Movie Night</t>
    </r>
    <r>
      <rPr>
        <sz val="10"/>
        <color theme="1"/>
        <rFont val="Tahoma"/>
        <family val="2"/>
      </rPr>
      <t xml:space="preserve"> - $1,615.44 -  Maingate Talent $450.00 DJ, Fun Flicks $702.44 - Movie, Swank Motion Pictures $463.00 - Movie Screen rental </t>
    </r>
  </si>
  <si>
    <r>
      <rPr>
        <b/>
        <u/>
        <sz val="10"/>
        <color theme="1"/>
        <rFont val="Tahoma"/>
        <family val="2"/>
      </rPr>
      <t>Postage</t>
    </r>
    <r>
      <rPr>
        <sz val="10"/>
        <color theme="1"/>
        <rFont val="Tahoma"/>
        <family val="2"/>
      </rPr>
      <t xml:space="preserve"> - $687.24 - Certified mailings to property owners</t>
    </r>
  </si>
  <si>
    <r>
      <rPr>
        <b/>
        <u/>
        <sz val="10"/>
        <color theme="1"/>
        <rFont val="Tahoma"/>
        <family val="2"/>
      </rPr>
      <t>Computer/Email Services</t>
    </r>
    <r>
      <rPr>
        <sz val="10"/>
        <color theme="1"/>
        <rFont val="Tahoma"/>
        <family val="2"/>
      </rPr>
      <t xml:space="preserve"> - $985.61 - Agreement and Backup Services $69.00 per month, $828.00 yearly, AppRiver $135.61 Global Relay Renewal </t>
    </r>
  </si>
  <si>
    <t xml:space="preserve">Computer Business Solutions - Additional Support not covered under agreement, $91.00 </t>
  </si>
  <si>
    <t xml:space="preserve">001 5999 000 7568 Hurricane Dorian </t>
  </si>
  <si>
    <t xml:space="preserve">Battery Cartridges (5) $380.00 for tasers </t>
  </si>
  <si>
    <t>001 5210 000 9672 Capital Equipment -  Axiom Camera's</t>
  </si>
  <si>
    <r>
      <rPr>
        <b/>
        <u/>
        <sz val="10"/>
        <color theme="1"/>
        <rFont val="Tahoma"/>
        <family val="2"/>
      </rPr>
      <t xml:space="preserve">Travel &amp; Per Diem </t>
    </r>
    <r>
      <rPr>
        <sz val="10"/>
        <color theme="1"/>
        <rFont val="Tahoma"/>
        <family val="2"/>
      </rPr>
      <t xml:space="preserve">- $0.00 Budget - $333.85 - Expense reim for admin assistant and TM travel </t>
    </r>
  </si>
  <si>
    <r>
      <rPr>
        <b/>
        <u/>
        <sz val="10"/>
        <color theme="1"/>
        <rFont val="Tahoma"/>
        <family val="2"/>
      </rPr>
      <t xml:space="preserve">Legal Fees </t>
    </r>
    <r>
      <rPr>
        <sz val="10"/>
        <color theme="1"/>
        <rFont val="Tahoma"/>
        <family val="2"/>
      </rPr>
      <t>- $95,188.00</t>
    </r>
  </si>
  <si>
    <t xml:space="preserve">Rosser Reserve $13,148.90 - billed as pass through cost for reimbursement of town expense  </t>
  </si>
  <si>
    <t>General Representation - $82,040.00</t>
  </si>
  <si>
    <r>
      <rPr>
        <b/>
        <u/>
        <sz val="10"/>
        <color theme="1"/>
        <rFont val="Tahoma"/>
        <family val="2"/>
      </rPr>
      <t>Professional Fees</t>
    </r>
    <r>
      <rPr>
        <sz val="10"/>
        <color theme="1"/>
        <rFont val="Tahoma"/>
        <family val="2"/>
      </rPr>
      <t xml:space="preserve"> - $18,500.00  - Howard York, LLC, branding initiative  $0.00 budget, TC approved </t>
    </r>
  </si>
  <si>
    <r>
      <rPr>
        <b/>
        <u/>
        <sz val="10"/>
        <color theme="1"/>
        <rFont val="Tahoma"/>
        <family val="2"/>
      </rPr>
      <t>Newsletter Mailout</t>
    </r>
    <r>
      <rPr>
        <sz val="10"/>
        <color theme="1"/>
        <rFont val="Tahoma"/>
        <family val="2"/>
      </rPr>
      <t xml:space="preserve"> - $11,256.03 - Gazette printing, flyers, 2019 $10,532.00 - TC Traffic Notice Flyers $724.03 - over budget </t>
    </r>
  </si>
  <si>
    <r>
      <rPr>
        <b/>
        <u/>
        <sz val="10"/>
        <color theme="1"/>
        <rFont val="Tahoma"/>
        <family val="2"/>
      </rPr>
      <t>Computer Maintenance</t>
    </r>
    <r>
      <rPr>
        <u/>
        <sz val="10"/>
        <color theme="1"/>
        <rFont val="Tahoma"/>
        <family val="2"/>
      </rPr>
      <t xml:space="preserve"> - $1,162.00 - </t>
    </r>
    <r>
      <rPr>
        <sz val="10"/>
        <color theme="1"/>
        <rFont val="Tahoma"/>
        <family val="2"/>
      </rPr>
      <t xml:space="preserve">Monthly Maintenance - $69.00 monthly, additional support for USB retrieval request  </t>
    </r>
  </si>
  <si>
    <r>
      <rPr>
        <b/>
        <u/>
        <sz val="10"/>
        <color theme="1"/>
        <rFont val="Tahoma"/>
        <family val="2"/>
      </rPr>
      <t>Employee Appreciation</t>
    </r>
    <r>
      <rPr>
        <sz val="10"/>
        <color theme="1"/>
        <rFont val="Tahoma"/>
        <family val="2"/>
      </rPr>
      <t xml:space="preserve"> - $6,718.02 - Credit for returned items are recorded in revenue to offset cost and donation from WPD Foundation of $1,000.00 </t>
    </r>
  </si>
  <si>
    <r>
      <rPr>
        <b/>
        <u/>
        <sz val="10"/>
        <color theme="1"/>
        <rFont val="Tahoma"/>
        <family val="2"/>
      </rPr>
      <t>Easter Egg Event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$0.00 budget - Event $117.32 </t>
    </r>
  </si>
  <si>
    <r>
      <rPr>
        <b/>
        <u/>
        <sz val="10"/>
        <color theme="1"/>
        <rFont val="Tahoma"/>
        <family val="2"/>
      </rPr>
      <t>Bright House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- $11,048.61  - Cable &amp; High Speed Internet for Admin, Police, Public Works &amp; Town Hall</t>
    </r>
  </si>
  <si>
    <r>
      <rPr>
        <b/>
        <u/>
        <sz val="10"/>
        <color theme="1"/>
        <rFont val="Tahoma"/>
        <family val="2"/>
      </rPr>
      <t>Orange County Utilities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$1,470.61 - Water services for Main Street and 2456 Maguire Rd. </t>
    </r>
  </si>
  <si>
    <r>
      <rPr>
        <b/>
        <u/>
        <sz val="10"/>
        <color theme="1"/>
        <rFont val="Tahoma"/>
        <family val="2"/>
      </rPr>
      <t>Duke Energy</t>
    </r>
    <r>
      <rPr>
        <sz val="10"/>
        <color theme="1"/>
        <rFont val="Tahoma"/>
        <family val="2"/>
      </rPr>
      <t xml:space="preserve"> - $98,633.44 - 3317 Maguire Rd. Irrigation Meter, 614 Main Street Admin, 11465 Park Ave Irrigation Meter, Town Hall, 509 Main Street Clock, </t>
    </r>
  </si>
  <si>
    <r>
      <rPr>
        <b/>
        <u/>
        <sz val="10"/>
        <color theme="1"/>
        <rFont val="Tahoma"/>
        <family val="2"/>
      </rPr>
      <t xml:space="preserve">Credit Card &amp; Bank Fee </t>
    </r>
    <r>
      <rPr>
        <sz val="10"/>
        <color theme="1"/>
        <rFont val="Tahoma"/>
        <family val="2"/>
      </rPr>
      <t xml:space="preserve"> - $2,968.31 - Transaction processing fees, increase in expense due to higher transaction usage by rentals, events &amp; permit fees </t>
    </r>
  </si>
  <si>
    <r>
      <rPr>
        <b/>
        <u/>
        <sz val="10"/>
        <color theme="1"/>
        <rFont val="Tahoma"/>
        <family val="2"/>
      </rPr>
      <t>General Insurance</t>
    </r>
    <r>
      <rPr>
        <sz val="10"/>
        <color theme="1"/>
        <rFont val="Tahoma"/>
        <family val="2"/>
      </rPr>
      <t xml:space="preserve"> - $123,178.57 - Prof/General Liability $75,981.00/Workers Comp $45,207 increase due to claims filed &amp; MOD rate increase from prior year</t>
    </r>
  </si>
  <si>
    <r>
      <rPr>
        <b/>
        <u/>
        <sz val="10"/>
        <color theme="1"/>
        <rFont val="Tahoma"/>
        <family val="2"/>
      </rPr>
      <t>Postage Lease</t>
    </r>
    <r>
      <rPr>
        <sz val="10"/>
        <color theme="1"/>
        <rFont val="Tahoma"/>
        <family val="2"/>
      </rPr>
      <t xml:space="preserve"> - $554.85 - $110.97 Quarterly, prior fiscal year invoice recorded in current fiscal year </t>
    </r>
  </si>
  <si>
    <r>
      <rPr>
        <b/>
        <u/>
        <sz val="10"/>
        <color theme="1"/>
        <rFont val="Tahoma"/>
        <family val="2"/>
      </rPr>
      <t>Server Maintenance</t>
    </r>
    <r>
      <rPr>
        <sz val="10"/>
        <color theme="1"/>
        <rFont val="Tahoma"/>
        <family val="2"/>
      </rPr>
      <t xml:space="preserve"> - $5,478.00  Annually  - Monthly Maint $498.00</t>
    </r>
  </si>
  <si>
    <r>
      <rPr>
        <b/>
        <u/>
        <sz val="10"/>
        <color theme="1"/>
        <rFont val="Tahoma"/>
        <family val="2"/>
      </rPr>
      <t xml:space="preserve">Solid Waste </t>
    </r>
    <r>
      <rPr>
        <u/>
        <sz val="10"/>
        <color theme="1"/>
        <rFont val="Tahoma"/>
        <family val="2"/>
      </rPr>
      <t>- N</t>
    </r>
    <r>
      <rPr>
        <sz val="10"/>
        <color theme="1"/>
        <rFont val="Tahoma"/>
        <family val="2"/>
      </rPr>
      <t>on ad valorem revenue assessments collected $318,503.53 - Expense $295,069.92</t>
    </r>
  </si>
  <si>
    <r>
      <rPr>
        <b/>
        <u/>
        <sz val="10"/>
        <color theme="1"/>
        <rFont val="Tahoma"/>
        <family val="2"/>
      </rPr>
      <t>Executive Travel and Accident Coverage</t>
    </r>
    <r>
      <rPr>
        <sz val="10"/>
        <color theme="1"/>
        <rFont val="Tahoma"/>
        <family val="2"/>
      </rPr>
      <t xml:space="preserve"> - $618.00 - Increase due to changes in Florida Statutes 112.19 - death benefit payouts for law enforcement </t>
    </r>
  </si>
  <si>
    <t xml:space="preserve">Friendly Dining Ordinance, Lake Butler Address Change, NPDES Compliance, Sunset Bay Development Agreement Amendment &amp; General Services </t>
  </si>
  <si>
    <r>
      <rPr>
        <b/>
        <u/>
        <sz val="10"/>
        <color theme="1"/>
        <rFont val="Tahoma"/>
        <family val="2"/>
      </rPr>
      <t>Debt Service New Town Facilities</t>
    </r>
    <r>
      <rPr>
        <sz val="10"/>
        <color theme="1"/>
        <rFont val="Tahoma"/>
        <family val="2"/>
      </rPr>
      <t xml:space="preserve"> - $4,042.50 - Stephen Withers, Architectural Contract Agreement, Legal Fees - Gray Robinson </t>
    </r>
  </si>
  <si>
    <r>
      <rPr>
        <b/>
        <u/>
        <sz val="10"/>
        <color theme="1"/>
        <rFont val="Tahoma"/>
        <family val="2"/>
      </rPr>
      <t>Off Duty Pay -</t>
    </r>
    <r>
      <rPr>
        <sz val="10"/>
        <color theme="1"/>
        <rFont val="Tahoma"/>
        <family val="2"/>
      </rPr>
      <t xml:space="preserve"> Public Works - $100.00 - PW Off Duty Cinco De Mayo, Rotary </t>
    </r>
  </si>
  <si>
    <t>JPF Development, Mike Galura Engineering services for coordination of meetings $825.00 per month, $9,900.00</t>
  </si>
  <si>
    <r>
      <rPr>
        <b/>
        <u/>
        <sz val="10"/>
        <color theme="1"/>
        <rFont val="Tahoma"/>
        <family val="2"/>
      </rPr>
      <t>Lawn &amp; Maintenance -</t>
    </r>
    <r>
      <rPr>
        <sz val="10"/>
        <color theme="1"/>
        <rFont val="Tahoma"/>
        <family val="2"/>
      </rPr>
      <t xml:space="preserve"> $76,756.25</t>
    </r>
  </si>
  <si>
    <t>Dobson's Woods &amp; Water - $5,225.00 monthly Fee - Annual $67,925.00 invoice for Sept of prior fiscal year recorded in this fiscal year in error</t>
  </si>
  <si>
    <t xml:space="preserve">$2,535.95 - Cost for paper products used by community room bathrooms, events, rentals  </t>
  </si>
  <si>
    <r>
      <rPr>
        <b/>
        <u/>
        <sz val="10"/>
        <color theme="1"/>
        <rFont val="Tahoma"/>
        <family val="2"/>
      </rPr>
      <t xml:space="preserve">AC Check </t>
    </r>
    <r>
      <rPr>
        <sz val="10"/>
        <color theme="1"/>
        <rFont val="Tahoma"/>
        <family val="2"/>
      </rPr>
      <t>- $3,407.80 - System Tech Services, Annual service contact $2,824.50, Service Call for Admin, $228.01, Service Call to PD $355.29</t>
    </r>
  </si>
  <si>
    <t xml:space="preserve">Monthly Agreement and Backup - $69.00 - Yearly $828.00 </t>
  </si>
  <si>
    <r>
      <rPr>
        <b/>
        <u/>
        <sz val="10"/>
        <color theme="1"/>
        <rFont val="Tahoma"/>
        <family val="2"/>
      </rPr>
      <t>Computer Maintenance</t>
    </r>
    <r>
      <rPr>
        <sz val="10"/>
        <color theme="1"/>
        <rFont val="Tahoma"/>
        <family val="2"/>
      </rPr>
      <t xml:space="preserve"> - Computer Business Solutions - $1,331.00</t>
    </r>
  </si>
  <si>
    <r>
      <rPr>
        <b/>
        <u/>
        <sz val="10"/>
        <color theme="1"/>
        <rFont val="Tahoma"/>
        <family val="2"/>
      </rPr>
      <t>Office Supplies</t>
    </r>
    <r>
      <rPr>
        <sz val="10"/>
        <color theme="1"/>
        <rFont val="Tahoma"/>
        <family val="2"/>
      </rPr>
      <t xml:space="preserve"> - $1,000.17  - Business cards, copier paper, calendar, batteries, coffee, ink cartridges, air duster, chair mat</t>
    </r>
  </si>
  <si>
    <t xml:space="preserve">Victor Stanley - $2,131.00 - Connolly Memorial Bench </t>
  </si>
  <si>
    <r>
      <rPr>
        <b/>
        <u/>
        <sz val="10"/>
        <color theme="1"/>
        <rFont val="Tahoma"/>
        <family val="2"/>
      </rPr>
      <t>RR Right of Way Land Acquisition</t>
    </r>
    <r>
      <rPr>
        <sz val="10"/>
        <color theme="1"/>
        <rFont val="Tahoma"/>
        <family val="2"/>
      </rPr>
      <t xml:space="preserve"> - $261,435.11 - Acquisition of RR Right of Way Parcels - $0.00 budget. TC approved </t>
    </r>
  </si>
  <si>
    <t xml:space="preserve">Power at Park among the Lakes, Central Florida Water Treatment Inc. Maintenance for pond at Park Among the Lakes water fountain filter </t>
  </si>
  <si>
    <r>
      <rPr>
        <b/>
        <u/>
        <sz val="10"/>
        <color theme="1"/>
        <rFont val="Tahoma"/>
        <family val="2"/>
      </rPr>
      <t>Overtime Wages</t>
    </r>
    <r>
      <rPr>
        <sz val="10"/>
        <color theme="1"/>
        <rFont val="Tahoma"/>
        <family val="2"/>
      </rPr>
      <t xml:space="preserve"> - $47,772.62 - Increase due to Operation Dusty Roads and staffing shortages </t>
    </r>
  </si>
  <si>
    <r>
      <rPr>
        <b/>
        <u/>
        <sz val="10"/>
        <color theme="1"/>
        <rFont val="Tahoma"/>
        <family val="2"/>
      </rPr>
      <t>Travel and Per Diem</t>
    </r>
    <r>
      <rPr>
        <sz val="10"/>
        <color theme="1"/>
        <rFont val="Tahoma"/>
        <family val="2"/>
      </rPr>
      <t xml:space="preserve"> - $744.27 - Travel Reimbursement for meetings, conferences, training for staff and supervisors </t>
    </r>
  </si>
  <si>
    <t xml:space="preserve">Vehicle #27 - $9,057.55  - Brake Repair, Thermostat parts &amp; labor repair, tires, driver accident repairs, repairs to graphics and lighting  </t>
  </si>
  <si>
    <t xml:space="preserve">Vehicle #31 - $1,053.26  - Battery, Tire Replacement, fuse block, halogen headlight  </t>
  </si>
  <si>
    <t>Vehicle #32 - $678.42 - Front brakes, rotors, oil change</t>
  </si>
  <si>
    <t>Vehicle #34 - $940.45 -  Brake System repair &amp; labor, oil change, Tires, wheel balance</t>
  </si>
  <si>
    <t xml:space="preserve">Insurance paid $3,731.10 for V27 &amp; $5,534.99  for V41 </t>
  </si>
  <si>
    <r>
      <rPr>
        <b/>
        <u/>
        <sz val="10"/>
        <color theme="1"/>
        <rFont val="Tahoma"/>
        <family val="2"/>
      </rPr>
      <t>Computer Maintenance</t>
    </r>
    <r>
      <rPr>
        <sz val="10"/>
        <color theme="1"/>
        <rFont val="Tahoma"/>
        <family val="2"/>
      </rPr>
      <t xml:space="preserve"> - $22,438.48</t>
    </r>
  </si>
  <si>
    <t xml:space="preserve">FDLE Audit - $2,280.00 </t>
  </si>
  <si>
    <t xml:space="preserve">Computer Business Solutions - Monthly service contract, annually  $10,252.00 </t>
  </si>
  <si>
    <t xml:space="preserve">Add'tl support over allowed monthly maint agreement - $2,729.00 for assistance with various issues </t>
  </si>
  <si>
    <r>
      <rPr>
        <b/>
        <u/>
        <sz val="10"/>
        <color theme="1"/>
        <rFont val="Tahoma"/>
        <family val="2"/>
      </rPr>
      <t xml:space="preserve">Magic Program </t>
    </r>
    <r>
      <rPr>
        <sz val="10"/>
        <color theme="1"/>
        <rFont val="Tahoma"/>
        <family val="2"/>
      </rPr>
      <t>- $1,194.00 - Shirts, Banner for Magic Program - Over budget</t>
    </r>
  </si>
  <si>
    <r>
      <rPr>
        <b/>
        <u/>
        <sz val="10"/>
        <color theme="1"/>
        <rFont val="Tahoma"/>
        <family val="2"/>
      </rPr>
      <t>Police Memorial DC Trip</t>
    </r>
    <r>
      <rPr>
        <sz val="10"/>
        <color theme="1"/>
        <rFont val="Tahoma"/>
        <family val="2"/>
      </rPr>
      <t xml:space="preserve"> - $2,562.26 - Attendees, Bonk, Hebel $921.22 , Tallahassee Memorial, $1,641.04, Attendees, Mayor Brien, Ogden, Sipek, Jones</t>
    </r>
  </si>
  <si>
    <r>
      <rPr>
        <b/>
        <u/>
        <sz val="10"/>
        <color theme="1"/>
        <rFont val="Tahoma"/>
        <family val="2"/>
      </rPr>
      <t>Gas</t>
    </r>
    <r>
      <rPr>
        <sz val="10"/>
        <color theme="1"/>
        <rFont val="Tahoma"/>
        <family val="2"/>
      </rPr>
      <t xml:space="preserve"> - $35,416.90 - Increase in costs due to vehicle take home policy, operation dusty roads and off duty use of vehicles for events</t>
    </r>
  </si>
  <si>
    <r>
      <rPr>
        <b/>
        <u/>
        <sz val="10"/>
        <color theme="1"/>
        <rFont val="Tahoma"/>
        <family val="2"/>
      </rPr>
      <t>Oil Changes</t>
    </r>
    <r>
      <rPr>
        <sz val="10"/>
        <color theme="1"/>
        <rFont val="Tahoma"/>
        <family val="2"/>
      </rPr>
      <t xml:space="preserve"> - $1,939.06 - increase in costs due to new vehicle take home policy, operation dusty roads and off duty use of town vehicles </t>
    </r>
  </si>
  <si>
    <r>
      <rPr>
        <b/>
        <u/>
        <sz val="10"/>
        <color theme="1"/>
        <rFont val="Tahoma"/>
        <family val="2"/>
      </rPr>
      <t>Medical Supplies</t>
    </r>
    <r>
      <rPr>
        <sz val="10"/>
        <color theme="1"/>
        <rFont val="Tahoma"/>
        <family val="2"/>
      </rPr>
      <t xml:space="preserve"> - $1,039.76 - Cintas medical supplies, OSHA compliance </t>
    </r>
  </si>
  <si>
    <t xml:space="preserve">JAG Grant submission of $10,000.00 to offset cost for 5 Laptops </t>
  </si>
  <si>
    <t xml:space="preserve">001 5193 000 9670 Capital Project - FRDAP - Central Park &amp; Fernwood Park </t>
  </si>
  <si>
    <r>
      <t xml:space="preserve">Legislative - Actual $223,334.20 - Budget $119,319.00 - </t>
    </r>
    <r>
      <rPr>
        <b/>
        <sz val="10"/>
        <color rgb="FFFF0000"/>
        <rFont val="Tahoma"/>
        <family val="2"/>
      </rPr>
      <t>Over Budget ($119,319)</t>
    </r>
  </si>
  <si>
    <r>
      <rPr>
        <b/>
        <u/>
        <sz val="10"/>
        <color theme="1"/>
        <rFont val="Tahoma"/>
        <family val="2"/>
      </rPr>
      <t>Web Site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$25,000.00  - Design and Implementation of New Town Web Site - Chatter Buzz, 0.00 budget, TC approval </t>
    </r>
  </si>
  <si>
    <r>
      <rPr>
        <b/>
        <u/>
        <sz val="10"/>
        <color theme="1"/>
        <rFont val="Tahoma"/>
        <family val="2"/>
      </rPr>
      <t>Holiday Social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$425.00 Christmas Tree provided by Town for Holiday Hoopla </t>
    </r>
  </si>
  <si>
    <t>Revenue $170,126.21 over expenditures $165,262.52</t>
  </si>
  <si>
    <r>
      <rPr>
        <b/>
        <u/>
        <sz val="10"/>
        <color theme="1"/>
        <rFont val="Tahoma"/>
        <family val="2"/>
      </rPr>
      <t>WPD Foundation Event</t>
    </r>
    <r>
      <rPr>
        <sz val="10"/>
        <color theme="1"/>
        <rFont val="Tahoma"/>
        <family val="2"/>
      </rPr>
      <t xml:space="preserve"> - $405.66 - Wages, Taxes, benefits for PW working event - $0.00 Budget</t>
    </r>
  </si>
  <si>
    <r>
      <t xml:space="preserve">Administrative - Actual $385,262.21  - Budget $341,323.00 - </t>
    </r>
    <r>
      <rPr>
        <b/>
        <sz val="10"/>
        <color rgb="FFFF0000"/>
        <rFont val="Tahoma"/>
        <family val="2"/>
      </rPr>
      <t>Over Budget ($43,939.21)</t>
    </r>
  </si>
  <si>
    <r>
      <rPr>
        <b/>
        <u/>
        <sz val="10"/>
        <color theme="1"/>
        <rFont val="Tahoma"/>
        <family val="2"/>
      </rPr>
      <t xml:space="preserve">Office Supplies </t>
    </r>
    <r>
      <rPr>
        <b/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$1,258.67</t>
    </r>
    <r>
      <rPr>
        <b/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Pens, ink, copy paper, highlighters, markers</t>
    </r>
    <r>
      <rPr>
        <b/>
        <sz val="10"/>
        <color theme="1"/>
        <rFont val="Tahoma"/>
        <family val="2"/>
      </rPr>
      <t xml:space="preserve">, </t>
    </r>
    <r>
      <rPr>
        <sz val="10"/>
        <color theme="1"/>
        <rFont val="Tahoma"/>
        <family val="2"/>
      </rPr>
      <t xml:space="preserve">white out, desk calendars, paper products for kitchen </t>
    </r>
  </si>
  <si>
    <t>O'Brien &amp; Montgomery, kitchen paper products, forks, knives, spoons,  engraved tumblers for council and staff</t>
  </si>
  <si>
    <r>
      <t xml:space="preserve">Salaries - 68,391.50 - </t>
    </r>
    <r>
      <rPr>
        <u/>
        <sz val="10"/>
        <color theme="1"/>
        <rFont val="Tahoma"/>
        <family val="2"/>
      </rPr>
      <t xml:space="preserve">40 Hour Vacation Pay Out </t>
    </r>
  </si>
  <si>
    <r>
      <rPr>
        <b/>
        <u/>
        <sz val="10"/>
        <color theme="1"/>
        <rFont val="Tahoma"/>
        <family val="2"/>
      </rPr>
      <t>Salaries - $191,458.54</t>
    </r>
    <r>
      <rPr>
        <sz val="10"/>
        <color theme="1"/>
        <rFont val="Tahoma"/>
        <family val="2"/>
      </rPr>
      <t xml:space="preserve"> - 40 Hour Vacation Pay Out &amp; add'tl hours worked for pt admin asst for staffing shortages </t>
    </r>
  </si>
  <si>
    <r>
      <rPr>
        <b/>
        <u/>
        <sz val="10"/>
        <color theme="1"/>
        <rFont val="Tahoma"/>
        <family val="2"/>
      </rPr>
      <t xml:space="preserve">Postage </t>
    </r>
    <r>
      <rPr>
        <u/>
        <sz val="10"/>
        <color theme="1"/>
        <rFont val="Tahoma"/>
        <family val="2"/>
      </rPr>
      <t>-</t>
    </r>
    <r>
      <rPr>
        <sz val="10"/>
        <color theme="1"/>
        <rFont val="Tahoma"/>
        <family val="2"/>
      </rPr>
      <t xml:space="preserve"> $845.13 - Mailings of Local Home Business Tax requests, Variance requests </t>
    </r>
  </si>
  <si>
    <r>
      <rPr>
        <b/>
        <u/>
        <sz val="10"/>
        <color theme="1"/>
        <rFont val="Tahoma"/>
        <family val="2"/>
      </rPr>
      <t>Travel &amp; Per Diem</t>
    </r>
    <r>
      <rPr>
        <b/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$967.26</t>
    </r>
    <r>
      <rPr>
        <b/>
        <sz val="10"/>
        <color theme="1"/>
        <rFont val="Tahoma"/>
        <family val="2"/>
      </rPr>
      <t xml:space="preserve">  </t>
    </r>
    <r>
      <rPr>
        <sz val="10"/>
        <color theme="1"/>
        <rFont val="Tahoma"/>
        <family val="2"/>
      </rPr>
      <t xml:space="preserve">Mileage, meals, tips, parking reimbursement for attendance at seminars, conferences &amp; training </t>
    </r>
  </si>
  <si>
    <t xml:space="preserve">$618.00/AD&amp;D $446.25/ Accident Travel - Expecting a refund after FY 18-19 Workers Comp Audit has been reviewed by insurance carrier, completed and sent </t>
  </si>
  <si>
    <r>
      <rPr>
        <b/>
        <u/>
        <sz val="10"/>
        <color theme="1"/>
        <rFont val="Tahoma"/>
        <family val="2"/>
      </rPr>
      <t>Operating Supplies</t>
    </r>
    <r>
      <rPr>
        <sz val="10"/>
        <color theme="1"/>
        <rFont val="Tahoma"/>
        <family val="2"/>
      </rPr>
      <t xml:space="preserve"> - $1,326.58 - Accounts Payable Check Re-Order, Postage Machine Ink and Self Sealing labels, Purchase Orders, Notary Stamps, Adobe Software Renewal</t>
    </r>
  </si>
  <si>
    <r>
      <t xml:space="preserve">Finance - Actual  $758,930.54 - Budget $756,609.00 - </t>
    </r>
    <r>
      <rPr>
        <b/>
        <sz val="10"/>
        <color rgb="FFFF0000"/>
        <rFont val="Tahoma"/>
        <family val="2"/>
      </rPr>
      <t>Over Budget ($2,321.54)</t>
    </r>
  </si>
  <si>
    <r>
      <rPr>
        <b/>
        <u/>
        <sz val="10"/>
        <color theme="1"/>
        <rFont val="Tahoma"/>
        <family val="2"/>
      </rPr>
      <t>Planning &amp; Zoning</t>
    </r>
    <r>
      <rPr>
        <sz val="10"/>
        <color theme="1"/>
        <rFont val="Tahoma"/>
        <family val="2"/>
      </rPr>
      <t xml:space="preserve"> -  </t>
    </r>
    <r>
      <rPr>
        <sz val="10"/>
        <color rgb="FFFF0000"/>
        <rFont val="Tahoma"/>
        <family val="2"/>
      </rPr>
      <t>($19,555.22 )</t>
    </r>
    <r>
      <rPr>
        <sz val="10"/>
        <color theme="1"/>
        <rFont val="Tahoma"/>
        <family val="2"/>
      </rPr>
      <t xml:space="preserve">  - Credit due to collection of prior years deposits to offset current year expense </t>
    </r>
  </si>
  <si>
    <r>
      <rPr>
        <b/>
        <u/>
        <sz val="10"/>
        <color theme="1"/>
        <rFont val="Tahoma"/>
        <family val="2"/>
      </rPr>
      <t>Planning &amp; Zoning Admin Fees</t>
    </r>
    <r>
      <rPr>
        <sz val="10"/>
        <color theme="1"/>
        <rFont val="Tahoma"/>
        <family val="2"/>
      </rPr>
      <t xml:space="preserve"> - $124,054.12- Wade Trim - $30,000.00 Credit issued and applied in fiscal year </t>
    </r>
  </si>
  <si>
    <r>
      <t xml:space="preserve">Development Services Actual $344,658.54 - Budget $250,000.00 - </t>
    </r>
    <r>
      <rPr>
        <b/>
        <sz val="10"/>
        <color rgb="FFFF0000"/>
        <rFont val="Tahoma"/>
        <family val="2"/>
      </rPr>
      <t>Over Budget $ (94,658.54)</t>
    </r>
  </si>
  <si>
    <r>
      <rPr>
        <b/>
        <u/>
        <sz val="10"/>
        <color theme="1"/>
        <rFont val="Tahoma"/>
        <family val="2"/>
      </rPr>
      <t>Water Utility Study</t>
    </r>
    <r>
      <rPr>
        <sz val="10"/>
        <color theme="1"/>
        <rFont val="Tahoma"/>
        <family val="2"/>
      </rPr>
      <t xml:space="preserve"> - Master Water Plan - Budgeted $130,000.00 - Project is in process -$108,576.60</t>
    </r>
  </si>
  <si>
    <r>
      <rPr>
        <b/>
        <u/>
        <sz val="10"/>
        <color theme="1"/>
        <rFont val="Tahoma"/>
        <family val="2"/>
      </rPr>
      <t>Postage</t>
    </r>
    <r>
      <rPr>
        <sz val="10"/>
        <color theme="1"/>
        <rFont val="Tahoma"/>
        <family val="2"/>
      </rPr>
      <t xml:space="preserve"> - $212.92 - Postage for mailings and recordings </t>
    </r>
  </si>
  <si>
    <t xml:space="preserve">Fausnight Stripe &amp; Line Inc. - $5,010.00 - 2 Stop Ahead Signs located at Windermere Rd &amp; Maguire </t>
  </si>
  <si>
    <r>
      <t xml:space="preserve">Capital Improvement - </t>
    </r>
    <r>
      <rPr>
        <sz val="10"/>
        <color theme="1"/>
        <rFont val="Tahoma"/>
        <family val="2"/>
      </rPr>
      <t xml:space="preserve">Multi Modal - Budgeted $120,000.00 - Project expense budgeted for next fiscal year </t>
    </r>
  </si>
  <si>
    <t>Parks &amp; Recreation Actual $180,907.78 - Budget $176,500.00</t>
  </si>
  <si>
    <r>
      <rPr>
        <b/>
        <u/>
        <sz val="10"/>
        <color theme="1"/>
        <rFont val="Tahoma"/>
        <family val="2"/>
      </rPr>
      <t>Capital Project</t>
    </r>
    <r>
      <rPr>
        <sz val="10"/>
        <color theme="1"/>
        <rFont val="Tahoma"/>
        <family val="2"/>
      </rPr>
      <t xml:space="preserve"> - $50,000.00 - Fernwood Park - FRDAP Grant   </t>
    </r>
  </si>
  <si>
    <t xml:space="preserve">Faden Builders - $5,840.00  - Repair to Boat Dock </t>
  </si>
  <si>
    <t xml:space="preserve">All Rite Fencing - $491.60 - Fencing at Central Park </t>
  </si>
  <si>
    <r>
      <rPr>
        <b/>
        <u/>
        <sz val="10"/>
        <color theme="1"/>
        <rFont val="Tahoma"/>
        <family val="2"/>
      </rPr>
      <t>Capital Project</t>
    </r>
    <r>
      <rPr>
        <sz val="10"/>
        <color theme="1"/>
        <rFont val="Tahoma"/>
        <family val="2"/>
      </rPr>
      <t xml:space="preserve"> - $50,000.00 - Central Park - FRDAP Grant  </t>
    </r>
  </si>
  <si>
    <t xml:space="preserve">Belson Outdoors - $1,905.81 - Picnic Tables </t>
  </si>
  <si>
    <t xml:space="preserve">Dobson's Woods &amp; Water - $6,336.00 - Split Rail Fence and Tire Stops </t>
  </si>
  <si>
    <t xml:space="preserve">Uline - $1,438.18 - Metal Trash Cans </t>
  </si>
  <si>
    <t>Dobson's Woods &amp; Water - Landscaping and Sod - $25,950.00</t>
  </si>
  <si>
    <r>
      <rPr>
        <b/>
        <u/>
        <sz val="10"/>
        <color theme="1"/>
        <rFont val="Tahoma"/>
        <family val="2"/>
      </rPr>
      <t>5th &amp; Forest Parking Lot Project</t>
    </r>
    <r>
      <rPr>
        <b/>
        <sz val="10"/>
        <color theme="1"/>
        <rFont val="Tahoma"/>
        <family val="2"/>
      </rPr>
      <t xml:space="preserve"> -</t>
    </r>
    <r>
      <rPr>
        <sz val="10"/>
        <color theme="1"/>
        <rFont val="Tahoma"/>
        <family val="2"/>
      </rPr>
      <t xml:space="preserve"> $36,454.34 </t>
    </r>
  </si>
  <si>
    <r>
      <rPr>
        <b/>
        <u/>
        <sz val="10"/>
        <color theme="1"/>
        <rFont val="Tahoma"/>
        <family val="2"/>
      </rPr>
      <t>Reserve Salaries</t>
    </r>
    <r>
      <rPr>
        <sz val="10"/>
        <color theme="1"/>
        <rFont val="Tahoma"/>
        <family val="2"/>
      </rPr>
      <t xml:space="preserve"> - $9,720.50  -  Increase due to Operation Dusty Roads &amp; staffing shortages </t>
    </r>
  </si>
  <si>
    <r>
      <rPr>
        <b/>
        <u/>
        <sz val="10"/>
        <color theme="1"/>
        <rFont val="Tahoma"/>
        <family val="2"/>
      </rPr>
      <t>Crossing Guard Salaries</t>
    </r>
    <r>
      <rPr>
        <sz val="10"/>
        <color theme="1"/>
        <rFont val="Tahoma"/>
        <family val="2"/>
      </rPr>
      <t xml:space="preserve"> - $14,914 - Included in Salaries line item budget</t>
    </r>
  </si>
  <si>
    <r>
      <rPr>
        <b/>
        <u/>
        <sz val="10"/>
        <color theme="1"/>
        <rFont val="Tahoma"/>
        <family val="2"/>
      </rPr>
      <t>Server Maintenance</t>
    </r>
    <r>
      <rPr>
        <sz val="10"/>
        <color theme="1"/>
        <rFont val="Tahoma"/>
        <family val="2"/>
      </rPr>
      <t xml:space="preserve"> - $5,478.00 - Computer Business Solutions monthly support agreement</t>
    </r>
  </si>
  <si>
    <r>
      <rPr>
        <b/>
        <u/>
        <sz val="10"/>
        <color theme="1"/>
        <rFont val="Tahoma"/>
        <family val="2"/>
      </rPr>
      <t>Uniforms</t>
    </r>
    <r>
      <rPr>
        <sz val="10"/>
        <color theme="1"/>
        <rFont val="Tahoma"/>
        <family val="2"/>
      </rPr>
      <t xml:space="preserve"> - $11,706.65 -  Uniforms, holsters, ID cards, shield badges, baton's, alterations to uniforms, holster taser battery - over budget </t>
    </r>
  </si>
  <si>
    <r>
      <t xml:space="preserve">Parks &amp; Recreation Committee Actual $69,281.17 - Budget $60,000.00 - </t>
    </r>
    <r>
      <rPr>
        <b/>
        <sz val="10"/>
        <color rgb="FFFF0000"/>
        <rFont val="Tahoma"/>
        <family val="2"/>
      </rPr>
      <t xml:space="preserve">Over Budget ($9,281.17) </t>
    </r>
  </si>
  <si>
    <r>
      <rPr>
        <b/>
        <u/>
        <sz val="10"/>
        <color theme="1"/>
        <rFont val="Tahoma"/>
        <family val="2"/>
      </rPr>
      <t>Pet Fest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Budget - $6,500.00 - Revenue collected $7,174.59 less expenditures $8,758.12  = </t>
    </r>
    <r>
      <rPr>
        <sz val="10"/>
        <color rgb="FFFF0000"/>
        <rFont val="Tahoma"/>
        <family val="2"/>
      </rPr>
      <t>($1,583.53)</t>
    </r>
  </si>
  <si>
    <r>
      <rPr>
        <b/>
        <u/>
        <sz val="10"/>
        <color theme="1"/>
        <rFont val="Tahoma"/>
        <family val="2"/>
      </rPr>
      <t>5K Run</t>
    </r>
    <r>
      <rPr>
        <sz val="10"/>
        <color theme="1"/>
        <rFont val="Tahoma"/>
        <family val="2"/>
      </rPr>
      <t xml:space="preserve"> - Budget - $32,300 - Revenue collected $52,677.98  less Expenditures $28,206.39 = $24,471.59</t>
    </r>
  </si>
  <si>
    <r>
      <rPr>
        <b/>
        <u/>
        <sz val="10"/>
        <color theme="1"/>
        <rFont val="Tahoma"/>
        <family val="2"/>
      </rPr>
      <t>Halloween Event</t>
    </r>
    <r>
      <rPr>
        <sz val="10"/>
        <color theme="1"/>
        <rFont val="Tahoma"/>
        <family val="2"/>
      </rPr>
      <t xml:space="preserve"> - Budget $1,000.00 - Revenue Collected 0.00 less Expenditures $916.66 </t>
    </r>
  </si>
  <si>
    <r>
      <rPr>
        <b/>
        <u/>
        <sz val="10"/>
        <color theme="1"/>
        <rFont val="Tahoma"/>
        <family val="2"/>
      </rPr>
      <t>Website Maintenance</t>
    </r>
    <r>
      <rPr>
        <sz val="10"/>
        <color theme="1"/>
        <rFont val="Tahoma"/>
        <family val="2"/>
      </rPr>
      <t xml:space="preserve">- $1,430.00 - Steve Tayman </t>
    </r>
  </si>
  <si>
    <r>
      <rPr>
        <b/>
        <u/>
        <sz val="10"/>
        <color theme="1"/>
        <rFont val="Tahoma"/>
        <family val="2"/>
      </rPr>
      <t>Capital Improvements</t>
    </r>
    <r>
      <rPr>
        <u/>
        <sz val="10"/>
        <color theme="1"/>
        <rFont val="Tahoma"/>
        <family val="2"/>
      </rPr>
      <t xml:space="preserve"> -</t>
    </r>
    <r>
      <rPr>
        <sz val="10"/>
        <color theme="1"/>
        <rFont val="Tahoma"/>
        <family val="2"/>
      </rPr>
      <t xml:space="preserve">$29,970.00 - Faden Builders - Lake Down Boat Dock - over budget </t>
    </r>
    <r>
      <rPr>
        <sz val="10"/>
        <color rgb="FFFF0000"/>
        <rFont val="Tahoma"/>
        <family val="2"/>
      </rPr>
      <t>($10,970.00)</t>
    </r>
  </si>
  <si>
    <r>
      <t xml:space="preserve">Tree Board Committee Actual $7,645.07 - Budget $5,000.00 - </t>
    </r>
    <r>
      <rPr>
        <b/>
        <sz val="10"/>
        <color rgb="FFFF0000"/>
        <rFont val="Tahoma"/>
        <family val="2"/>
      </rPr>
      <t>Over Budget ($2,645.07)</t>
    </r>
  </si>
  <si>
    <r>
      <rPr>
        <b/>
        <u/>
        <sz val="10"/>
        <color theme="1"/>
        <rFont val="Tahoma"/>
        <family val="2"/>
      </rPr>
      <t>Tree Bute  and Tree Expense</t>
    </r>
    <r>
      <rPr>
        <sz val="10"/>
        <color theme="1"/>
        <rFont val="Tahoma"/>
        <family val="2"/>
      </rPr>
      <t xml:space="preserve"> - Budget $4,000.00 - Revenue Collected $12,412.60 - Expenditures $5,188.79 = $7,223.81 </t>
    </r>
  </si>
  <si>
    <t xml:space="preserve">Historical Preservation Actual $1,500.00 - Budget $5,000.00 </t>
  </si>
  <si>
    <r>
      <rPr>
        <b/>
        <u/>
        <sz val="10"/>
        <color theme="1"/>
        <rFont val="Tahoma"/>
        <family val="2"/>
      </rPr>
      <t xml:space="preserve">Art Affair </t>
    </r>
    <r>
      <rPr>
        <sz val="10"/>
        <color theme="1"/>
        <rFont val="Tahoma"/>
        <family val="2"/>
      </rPr>
      <t xml:space="preserve">- $2,042.07 - Non Town sponsored event, Town EE's wages, taxes and benefits billed to vendor and revenue collected to offset this expense </t>
    </r>
  </si>
  <si>
    <r>
      <rPr>
        <b/>
        <u/>
        <sz val="10"/>
        <color theme="1"/>
        <rFont val="Tahoma"/>
        <family val="2"/>
      </rPr>
      <t>Craft Beer Festival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- Revenue $29,320.56 over Expenditures $23,427.01 = $5,893.55</t>
    </r>
  </si>
  <si>
    <r>
      <rPr>
        <b/>
        <u/>
        <sz val="10"/>
        <color theme="1"/>
        <rFont val="Tahoma"/>
        <family val="2"/>
      </rPr>
      <t xml:space="preserve">Food Trucks </t>
    </r>
    <r>
      <rPr>
        <sz val="10"/>
        <color theme="1"/>
        <rFont val="Tahoma"/>
        <family val="2"/>
      </rPr>
      <t>-  Revenue  $29,700.00 over Expenditures $20,892.69 = $8,807.31</t>
    </r>
  </si>
  <si>
    <r>
      <rPr>
        <b/>
        <u/>
        <sz val="10"/>
        <color theme="1"/>
        <rFont val="Tahoma"/>
        <family val="2"/>
      </rPr>
      <t>Farmers Market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- Revenue $36,330 over Expenditures $23,763.50 = $12,566.50</t>
    </r>
  </si>
  <si>
    <r>
      <rPr>
        <b/>
        <u/>
        <sz val="10"/>
        <color theme="1"/>
        <rFont val="Tahoma"/>
        <family val="2"/>
      </rPr>
      <t xml:space="preserve">Holiday Lights - </t>
    </r>
    <r>
      <rPr>
        <sz val="10"/>
        <color theme="1"/>
        <rFont val="Tahoma"/>
        <family val="2"/>
      </rPr>
      <t xml:space="preserve">$5,863.60 -  United Site Services Boom rental for light placement - $2,402.22, Central Triangle Equip - $1,134.30 rental equipment </t>
    </r>
  </si>
  <si>
    <t>Orange Bulb - Lighting $834.00</t>
  </si>
  <si>
    <t>Canin Associates $232.94 - Landscape Architecture</t>
  </si>
  <si>
    <t xml:space="preserve">Dobson's $28,600.00 - Landscape Architect </t>
  </si>
  <si>
    <r>
      <rPr>
        <b/>
        <u/>
        <sz val="10"/>
        <color theme="1"/>
        <rFont val="Tahoma"/>
        <family val="2"/>
      </rPr>
      <t>DBC Improvements</t>
    </r>
    <r>
      <rPr>
        <sz val="10"/>
        <color theme="1"/>
        <rFont val="Tahoma"/>
        <family val="2"/>
      </rPr>
      <t xml:space="preserve"> - $29,666.94 - Town Hall Improvements </t>
    </r>
  </si>
  <si>
    <t xml:space="preserve">Downtown Business Committee - Actual $112,271.03 - Budget $140,000.00 </t>
  </si>
  <si>
    <r>
      <rPr>
        <b/>
        <u/>
        <sz val="10"/>
        <color theme="1"/>
        <rFont val="Tahoma"/>
        <family val="2"/>
      </rPr>
      <t>Compliance Actions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$9,000.00 - VAP Services , lot clearing, mowing, tree cutting, shrubs, fencing </t>
    </r>
  </si>
  <si>
    <t xml:space="preserve">Code Enforcement - Actual $24,320.24 - Budget $26,738.00 </t>
  </si>
  <si>
    <r>
      <rPr>
        <b/>
        <u/>
        <sz val="10"/>
        <color theme="1"/>
        <rFont val="Tahoma"/>
        <family val="2"/>
      </rPr>
      <t>Capital Equipment</t>
    </r>
    <r>
      <rPr>
        <sz val="10"/>
        <color theme="1"/>
        <rFont val="Tahoma"/>
        <family val="2"/>
      </rPr>
      <t xml:space="preserve"> - $1,636.48 - New Laptop for Code Enforcement Officer, 0.00 budget </t>
    </r>
  </si>
  <si>
    <t xml:space="preserve">Contingency Reserves - $7,098.76  - ADG Innovations Group, Town Facilities Design </t>
  </si>
  <si>
    <t xml:space="preserve">Contingency - Actual $9,657.58 - Budget $100,018.00 </t>
  </si>
  <si>
    <t xml:space="preserve">Stormwater Fund </t>
  </si>
  <si>
    <t xml:space="preserve">Stormwater Fee Assessments </t>
  </si>
  <si>
    <t xml:space="preserve">Marina Bay Assessments </t>
  </si>
  <si>
    <t xml:space="preserve">Interest </t>
  </si>
  <si>
    <t xml:space="preserve">Stormwater </t>
  </si>
  <si>
    <t xml:space="preserve">Stormwater Fund Expenditures Reports Attached </t>
  </si>
  <si>
    <t xml:space="preserve">620 Main, 502 Main, 104 W. 6th Ave, 520 Main, 219 Main, 0 Pine Street, 102 W. 6th, 116 W 6th, 228 Pine Street, 218 Pine, 214 Pine, 210 Pine, 0 Pine,              </t>
  </si>
  <si>
    <t xml:space="preserve">418 W. 2nd, 232 W. 7th, 405 Oakdale, 0 Maguire, 300 3rd Ave, 0 Down Point lane, 0 3rd Ave </t>
  </si>
  <si>
    <t xml:space="preserve">State Grant </t>
  </si>
  <si>
    <t>Salaries, Overtime, Fica, Retirement, Health, Dental, Vision, Life Insurance for stormwater employee $42,827.57</t>
  </si>
  <si>
    <r>
      <rPr>
        <u/>
        <sz val="10"/>
        <color theme="1"/>
        <rFont val="Tahoma"/>
        <family val="2"/>
      </rPr>
      <t>Sweeping</t>
    </r>
    <r>
      <rPr>
        <sz val="10"/>
        <color theme="1"/>
        <rFont val="Tahoma"/>
        <family val="2"/>
      </rPr>
      <t xml:space="preserve"> - $6,900.00 - $575.00 billed monthly - contract increase from prior year </t>
    </r>
  </si>
  <si>
    <r>
      <rPr>
        <u/>
        <sz val="10"/>
        <color theme="1"/>
        <rFont val="Tahoma"/>
        <family val="2"/>
      </rPr>
      <t>NPDES Compliance</t>
    </r>
    <r>
      <rPr>
        <sz val="10"/>
        <color theme="1"/>
        <rFont val="Tahoma"/>
        <family val="2"/>
      </rPr>
      <t xml:space="preserve"> - $7,016.94 - Annual reporting, Advertising, Repair to Lake Down wall, general engineering services </t>
    </r>
  </si>
  <si>
    <r>
      <rPr>
        <u/>
        <sz val="10"/>
        <color theme="1"/>
        <rFont val="Tahoma"/>
        <family val="2"/>
      </rPr>
      <t xml:space="preserve">Storm Drainage Services - </t>
    </r>
    <r>
      <rPr>
        <sz val="10"/>
        <color theme="1"/>
        <rFont val="Tahoma"/>
        <family val="2"/>
      </rPr>
      <t xml:space="preserve">Envirowaste  - $25,432.40 - Pump out and cleaning storm water boxes </t>
    </r>
  </si>
  <si>
    <r>
      <rPr>
        <u/>
        <sz val="10"/>
        <color theme="1"/>
        <rFont val="Tahoma"/>
        <family val="2"/>
      </rPr>
      <t>General Engineering Services</t>
    </r>
    <r>
      <rPr>
        <sz val="10"/>
        <color theme="1"/>
        <rFont val="Tahoma"/>
        <family val="2"/>
      </rPr>
      <t xml:space="preserve"> - $14,730.00 - $825.00 monthly and $4,830.00 for service to submit the PAP DAC Grant to FEMA </t>
    </r>
  </si>
  <si>
    <r>
      <rPr>
        <u/>
        <sz val="10"/>
        <color theme="1"/>
        <rFont val="Tahoma"/>
        <family val="2"/>
      </rPr>
      <t>Town Property Assessment</t>
    </r>
    <r>
      <rPr>
        <sz val="10"/>
        <color theme="1"/>
        <rFont val="Tahoma"/>
        <family val="2"/>
      </rPr>
      <t xml:space="preserve"> - Orange County Tax Collector 2018 Stormwater Assessments $2,927.22</t>
    </r>
  </si>
  <si>
    <r>
      <rPr>
        <u/>
        <sz val="10"/>
        <color theme="1"/>
        <rFont val="Tahoma"/>
        <family val="2"/>
      </rPr>
      <t xml:space="preserve">Stormwater Projects </t>
    </r>
    <r>
      <rPr>
        <sz val="10"/>
        <color theme="1"/>
        <rFont val="Tahoma"/>
        <family val="2"/>
      </rPr>
      <t xml:space="preserve">- $6,800.00  - PJQ Inc. - Excavate/Grade/Compact and Pour Concrete at 646 E. Sixth Street  </t>
    </r>
  </si>
  <si>
    <r>
      <rPr>
        <u/>
        <sz val="10"/>
        <color theme="1"/>
        <rFont val="Tahoma"/>
        <family val="2"/>
      </rPr>
      <t>1st  &amp; Forest Stormwater Project</t>
    </r>
    <r>
      <rPr>
        <sz val="10"/>
        <color theme="1"/>
        <rFont val="Tahoma"/>
        <family val="2"/>
      </rPr>
      <t xml:space="preserve"> - $13,540.00 </t>
    </r>
  </si>
  <si>
    <t xml:space="preserve">Mike Galura - $3,740.00  - 1st Ave and Forest Street Stormwater project engineering service </t>
  </si>
  <si>
    <t xml:space="preserve">Kimberly Horn - $9,800.00 - engineering services for 1st and Forest St SW Project </t>
  </si>
  <si>
    <r>
      <rPr>
        <u/>
        <sz val="10"/>
        <color theme="1"/>
        <rFont val="Tahoma"/>
        <family val="2"/>
      </rPr>
      <t xml:space="preserve">Marina Bay Drainage Improvements </t>
    </r>
    <r>
      <rPr>
        <sz val="10"/>
        <color theme="1"/>
        <rFont val="Tahoma"/>
        <family val="2"/>
      </rPr>
      <t xml:space="preserve">- $30,698 - Mike Galura labor, expense reimbursement, permit application fee, JPF engineering </t>
    </r>
  </si>
  <si>
    <t xml:space="preserve">Construction phase services and subconsultant for survery </t>
  </si>
  <si>
    <r>
      <rPr>
        <u/>
        <sz val="10"/>
        <color theme="1"/>
        <rFont val="Tahoma"/>
        <family val="2"/>
      </rPr>
      <t xml:space="preserve">Park Avenue Drainage </t>
    </r>
    <r>
      <rPr>
        <sz val="10"/>
        <color theme="1"/>
        <rFont val="Tahoma"/>
        <family val="2"/>
      </rPr>
      <t xml:space="preserve">- IPO #11 - $23,375.00 - Kimberly Horn - Design, construction plans, permitting, survery coordination, bid assistance </t>
    </r>
  </si>
  <si>
    <r>
      <rPr>
        <u/>
        <sz val="10"/>
        <color theme="1"/>
        <rFont val="Tahoma"/>
        <family val="2"/>
      </rPr>
      <t>Bayshore Dr Drainage</t>
    </r>
    <r>
      <rPr>
        <sz val="10"/>
        <color theme="1"/>
        <rFont val="Tahoma"/>
        <family val="2"/>
      </rPr>
      <t xml:space="preserve"> - Task #28 - $9,216.00 - Mike Galura - Final Design, Permitting Services, Bidding Services, Post Design Services, labor, expense reimbursement, permit fees, survery services, easement sketch and legal descriptions </t>
    </r>
  </si>
  <si>
    <r>
      <rPr>
        <u/>
        <sz val="10"/>
        <color theme="1"/>
        <rFont val="Tahoma"/>
        <family val="2"/>
      </rPr>
      <t>IPO #101 - NPDES Permit Services</t>
    </r>
    <r>
      <rPr>
        <sz val="10"/>
        <color theme="1"/>
        <rFont val="Tahoma"/>
        <family val="2"/>
      </rPr>
      <t xml:space="preserve"> - $25,725.00 - Kimberly Horn - Park Avenue Drainage Drainage Issues </t>
    </r>
  </si>
  <si>
    <r>
      <rPr>
        <u/>
        <sz val="10"/>
        <color theme="1"/>
        <rFont val="Tahoma"/>
        <family val="2"/>
      </rPr>
      <t xml:space="preserve">2015 Massey Ferguson Tractor </t>
    </r>
    <r>
      <rPr>
        <sz val="10"/>
        <color theme="1"/>
        <rFont val="Tahoma"/>
        <family val="2"/>
      </rPr>
      <t>- $3,272.29 Annual Installment - 3 of 5</t>
    </r>
  </si>
  <si>
    <r>
      <rPr>
        <u/>
        <sz val="10"/>
        <color theme="1"/>
        <rFont val="Tahoma"/>
        <family val="2"/>
      </rPr>
      <t>2015 F150 Pick Up</t>
    </r>
    <r>
      <rPr>
        <sz val="10"/>
        <color theme="1"/>
        <rFont val="Tahoma"/>
        <family val="2"/>
      </rPr>
      <t xml:space="preserve"> - $2,868.79 Annual Installment - 3 of 5</t>
    </r>
  </si>
  <si>
    <r>
      <rPr>
        <u/>
        <sz val="10"/>
        <color theme="1"/>
        <rFont val="Tahoma"/>
        <family val="2"/>
      </rPr>
      <t xml:space="preserve">2016 F700 Dump Truck </t>
    </r>
    <r>
      <rPr>
        <sz val="10"/>
        <color theme="1"/>
        <rFont val="Tahoma"/>
        <family val="2"/>
      </rPr>
      <t>- $4,413.78 annual installment 2 of 5</t>
    </r>
  </si>
  <si>
    <r>
      <rPr>
        <u/>
        <sz val="10"/>
        <color theme="1"/>
        <rFont val="Tahoma"/>
        <family val="2"/>
      </rPr>
      <t>2016 Motograder</t>
    </r>
    <r>
      <rPr>
        <sz val="10"/>
        <color theme="1"/>
        <rFont val="Tahoma"/>
        <family val="2"/>
      </rPr>
      <t xml:space="preserve"> - $8,745.70 annual installment - 2 of 10</t>
    </r>
  </si>
  <si>
    <t xml:space="preserve">Clerk - Actual $110,292.82 - Budget $116,228.00 </t>
  </si>
  <si>
    <r>
      <rPr>
        <b/>
        <u/>
        <sz val="10"/>
        <color theme="1"/>
        <rFont val="Tahoma"/>
        <family val="2"/>
      </rPr>
      <t>Sidewalk &amp; Bike Path Repair</t>
    </r>
    <r>
      <rPr>
        <sz val="10"/>
        <color theme="1"/>
        <rFont val="Tahoma"/>
        <family val="2"/>
      </rPr>
      <t xml:space="preserve"> - Budgeted $70,000.00 - Repairs paid to date $34,292.60, project ongoing </t>
    </r>
  </si>
  <si>
    <t xml:space="preserve">Sunbelt Rental - $402.27 - Equipment rental </t>
  </si>
  <si>
    <t xml:space="preserve">PJQ Inc.,  - $9,625.00 - 6th Ave Repairs </t>
  </si>
  <si>
    <t xml:space="preserve">PJQ Inc. -  $9,870.00 - Cedar Grove Court Repair  </t>
  </si>
  <si>
    <t xml:space="preserve">PJQ Inc . -  $9,870.00 - Tyron Place &amp; Rose Court Repair </t>
  </si>
  <si>
    <r>
      <rPr>
        <b/>
        <u/>
        <sz val="10"/>
        <color theme="1"/>
        <rFont val="Tahoma"/>
        <family val="2"/>
      </rPr>
      <t xml:space="preserve">Uniforms </t>
    </r>
    <r>
      <rPr>
        <b/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 xml:space="preserve">$8,516.45 - Public Works Uniforms supplied weekly, increase in cost - over budget </t>
    </r>
  </si>
  <si>
    <r>
      <rPr>
        <b/>
        <u/>
        <sz val="10"/>
        <color theme="1"/>
        <rFont val="Tahoma"/>
        <family val="2"/>
      </rPr>
      <t>Signs &amp; Banners</t>
    </r>
    <r>
      <rPr>
        <sz val="10"/>
        <color theme="1"/>
        <rFont val="Tahoma"/>
        <family val="2"/>
      </rPr>
      <t xml:space="preserve"> - $32,108.68 - Over Budget</t>
    </r>
  </si>
  <si>
    <t>Vehicle #33 - $935.67 - Valve replacement parts and labor, oil change</t>
  </si>
  <si>
    <t>Waste Pro - Yard Waste - Extra Day Service, Pre Storm Hurricane Dorian - $2,558.82</t>
  </si>
  <si>
    <t xml:space="preserve">Stormwater Statement of Activity - MTD and YTD by Functional Department
September 30, 2019   </t>
  </si>
  <si>
    <t>004 5380 000 6120 Salaries</t>
  </si>
  <si>
    <t>004 5380 000 6140 Overtime</t>
  </si>
  <si>
    <t>004 5380 000 6210 Fica</t>
  </si>
  <si>
    <t>004 5380 000 6211 Medicare</t>
  </si>
  <si>
    <t>004 5380 000 6220 Retirement</t>
  </si>
  <si>
    <t>004 5380 000 6224 Workers Comp Insurance</t>
  </si>
  <si>
    <t>004 5380 000 6233 Health Insurance</t>
  </si>
  <si>
    <t>004 5380 000 6234 Dental Insurance</t>
  </si>
  <si>
    <t>004 5380 000 6235 Vision Insurance</t>
  </si>
  <si>
    <t>004 5380 000 6236 Life/AD&amp;D</t>
  </si>
  <si>
    <t>004 5380 000 7341 Sweeping</t>
  </si>
  <si>
    <t>004 5380 000 7342 NPDES Compliance</t>
  </si>
  <si>
    <t>004 5380 000 7343 Storm Drainage Services</t>
  </si>
  <si>
    <t>004 5380 000 7344 General Engineering Services</t>
  </si>
  <si>
    <t>004 5380 000 7441 Bank Fees</t>
  </si>
  <si>
    <t>004 5380 000 7471 Email Service</t>
  </si>
  <si>
    <t>004 5380 000 7472 Email Archive</t>
  </si>
  <si>
    <t>004 5380 000 7478 Computer Maintenance</t>
  </si>
  <si>
    <t>004 5380 000 7495 Town Property Assessment</t>
  </si>
  <si>
    <t>004 5380 000 7500 Misc Exp &amp; Other Current</t>
  </si>
  <si>
    <t>004 5380 000 7520 Operating Supplies</t>
  </si>
  <si>
    <t>004 5380 000 7530 Stormwater Projects</t>
  </si>
  <si>
    <t>004 5380 000 7531 1st Ave &amp; Forest Stormwater Project</t>
  </si>
  <si>
    <t>004 5380 000 7533 Marina Bay Stormwater Assessment</t>
  </si>
  <si>
    <t>004 5380 000 7534 1st Ave &amp; Forest St. Project - All State Paving</t>
  </si>
  <si>
    <t>004 5380 000 7535 Park Ave Drainage - IPO #11</t>
  </si>
  <si>
    <t>004 5380 000 7536 Bayshore Dr Drainage - Task #28</t>
  </si>
  <si>
    <t>004 5380 000 7538 IPO#101 - NPDES Permit Services</t>
  </si>
  <si>
    <t>004 5380 000 9641 2014 Massey Ferguson Tractor</t>
  </si>
  <si>
    <t>004 5380 000 9642 2014 F150 Pick up</t>
  </si>
  <si>
    <t>004 5380 000 9643 2015 - Massey Ferguson Tractor</t>
  </si>
  <si>
    <t>004 5380 000 9644 2016 Ford F150 Pickup</t>
  </si>
  <si>
    <t>004 5380 000 9647 2016 Ford F700 Dump Truck</t>
  </si>
  <si>
    <t>004 5380 000 9648 2016 Motorgrader</t>
  </si>
  <si>
    <t>004 5999 000 5950 Stormwater Contingency</t>
  </si>
  <si>
    <r>
      <rPr>
        <b/>
        <u/>
        <sz val="10"/>
        <color theme="1"/>
        <rFont val="Tahoma"/>
        <family val="2"/>
      </rPr>
      <t>Public Works Water Design</t>
    </r>
    <r>
      <rPr>
        <sz val="10"/>
        <color theme="1"/>
        <rFont val="Tahoma"/>
        <family val="2"/>
      </rPr>
      <t xml:space="preserve"> - $152,000.00 Project to begin in FY 19-20 </t>
    </r>
  </si>
  <si>
    <r>
      <rPr>
        <b/>
        <u/>
        <sz val="10"/>
        <color theme="1"/>
        <rFont val="Tahoma"/>
        <family val="2"/>
      </rPr>
      <t xml:space="preserve">Willows HOA Paving Project </t>
    </r>
    <r>
      <rPr>
        <sz val="10"/>
        <color theme="1"/>
        <rFont val="Tahoma"/>
        <family val="2"/>
      </rPr>
      <t>- $17,750.12 - Work In progress</t>
    </r>
  </si>
  <si>
    <r>
      <rPr>
        <b/>
        <u/>
        <sz val="10"/>
        <color theme="1"/>
        <rFont val="Tahoma"/>
        <family val="2"/>
      </rPr>
      <t>Capital Improvement</t>
    </r>
    <r>
      <rPr>
        <sz val="10"/>
        <color theme="1"/>
        <rFont val="Tahoma"/>
        <family val="2"/>
      </rPr>
      <t xml:space="preserve"> - $9,679.99 - Park Among the Lakes Improvements </t>
    </r>
  </si>
  <si>
    <t>Orange County Comptroller - Records Filing for FRDAP Grant - $212.50</t>
  </si>
  <si>
    <t xml:space="preserve">Public Works Actual $1,225,729.10  - Budget $1,667,300.00 </t>
  </si>
  <si>
    <t xml:space="preserve">AppRiver Renewal of Secure Tide and Global Relay for Archiving Users for committees and council </t>
  </si>
  <si>
    <r>
      <rPr>
        <b/>
        <u/>
        <sz val="10"/>
        <color theme="1"/>
        <rFont val="Tahoma"/>
        <family val="2"/>
      </rPr>
      <t xml:space="preserve">Misc. Expense &amp; Other Current </t>
    </r>
    <r>
      <rPr>
        <sz val="10"/>
        <color theme="1"/>
        <rFont val="Tahoma"/>
        <family val="2"/>
      </rPr>
      <t xml:space="preserve">- $6,302.86 - Basket arrangement for T. White, Refund of overpayment for local business taxes paid to the town in error, </t>
    </r>
  </si>
  <si>
    <t xml:space="preserve">FEMA representation regarding DE obligation of Hurricane's Frances, Jeanne and Irma </t>
  </si>
  <si>
    <t xml:space="preserve">Interlocal Agreement with City of Ocoee Fire Rescue Services, Rail Road Right of Way review of contracts and closing documents, </t>
  </si>
  <si>
    <r>
      <rPr>
        <b/>
        <u/>
        <sz val="10"/>
        <color theme="1"/>
        <rFont val="Tahoma"/>
        <family val="2"/>
      </rPr>
      <t>Misc. Expense &amp; Other Current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- $4,036.72 - Sam's Club Annual Renewal, Cintas Medical Supplies, name plate for pt admin asst,</t>
    </r>
  </si>
  <si>
    <t>Brass Key &amp; Plaque for Mayor Bruhn Farewell, Basket arrangements for council members,  name plates for new council members, plaques for council members</t>
  </si>
  <si>
    <r>
      <rPr>
        <b/>
        <u/>
        <sz val="10"/>
        <color theme="1"/>
        <rFont val="Tahoma"/>
        <family val="2"/>
      </rPr>
      <t>Luncheons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$1,808.17 - Employee Birthdays and Special Occasions </t>
    </r>
  </si>
  <si>
    <r>
      <rPr>
        <b/>
        <u/>
        <sz val="10"/>
        <color theme="1"/>
        <rFont val="Tahoma"/>
        <family val="2"/>
      </rPr>
      <t>Email Service &amp; Archive</t>
    </r>
    <r>
      <rPr>
        <sz val="10"/>
        <color theme="1"/>
        <rFont val="Tahoma"/>
        <family val="2"/>
      </rPr>
      <t xml:space="preserve"> - $135.61 -  Annual Email Licensing for 1 EE - $53.46 and AppRiver Global Relay renewal for 1 EE's $82.15 </t>
    </r>
  </si>
  <si>
    <r>
      <t xml:space="preserve">Misc. Expense &amp; Other Current - </t>
    </r>
    <r>
      <rPr>
        <u/>
        <sz val="10"/>
        <color theme="1"/>
        <rFont val="Tahoma"/>
        <family val="2"/>
      </rPr>
      <t xml:space="preserve">$448.45 - Coffee, Cream and sugar for council election workers, OC comptroller recordings of filings, </t>
    </r>
  </si>
  <si>
    <t xml:space="preserve">118 5th Ave., Bldg. B, Pine Street Pump, Forest Street Pump, 620 Main Street - PD, 630 Main Street PW Maintenance, 225 Main Street, Park Among the Lakes </t>
  </si>
  <si>
    <r>
      <rPr>
        <b/>
        <u/>
        <sz val="10"/>
        <color theme="1"/>
        <rFont val="Tahoma"/>
        <family val="2"/>
      </rPr>
      <t>Email Service &amp; Archive</t>
    </r>
    <r>
      <rPr>
        <sz val="10"/>
        <color theme="1"/>
        <rFont val="Tahoma"/>
        <family val="2"/>
      </rPr>
      <t xml:space="preserve"> - $271.22 - Annual Email Licensing for two EE's - $106.92 and AppRiver Global Relay renewal for two EE's $164.30</t>
    </r>
  </si>
  <si>
    <r>
      <rPr>
        <b/>
        <u/>
        <sz val="10"/>
        <color theme="1"/>
        <rFont val="Tahoma"/>
        <family val="2"/>
      </rPr>
      <t>Bldg. Inspection Fees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- $240,159.64 - Over budget due to increase in permits issues - 80/20 split to PDCS</t>
    </r>
  </si>
  <si>
    <t>Windermere Elementary School Sign, Chaine DuLac Annexation coordination, Dirt Main Swap Renderings, Flood Ordinance, Right of way permitting, New Dog</t>
  </si>
  <si>
    <t xml:space="preserve">Dobson's Woods &amp; Water - $1,500.00  - Fertilizer for plants and shrubs annually </t>
  </si>
  <si>
    <t xml:space="preserve">Pest Mgmt. Services - Monthly Interior Pest Control, Admin, PW, PD Town Hall - $170.00 per month, $2,040.00 annually </t>
  </si>
  <si>
    <t xml:space="preserve">Pest Mgmt. Services - Bi -Monthly Interior Pest Control, Library $99.00 -  Annually $594.00 </t>
  </si>
  <si>
    <t>Pest Mgmt. Services - Flea Infestation Bldg. B - $40.00</t>
  </si>
  <si>
    <t>Massey Services - Subterranean Protection Renewal Cal Palmer Bldg. - $125.00</t>
  </si>
  <si>
    <t xml:space="preserve">Wayne Automatic Fire Sprinkler Inspection - $450.00 TOW </t>
  </si>
  <si>
    <r>
      <rPr>
        <b/>
        <u/>
        <sz val="10"/>
        <color theme="1"/>
        <rFont val="Tahoma"/>
        <family val="2"/>
      </rPr>
      <t>Email Service &amp; Archive</t>
    </r>
    <r>
      <rPr>
        <u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- $844.18 - AppRiver - addition of 3 emails, Yearly licenses, renewal of secure tide and global relay - over budget  </t>
    </r>
  </si>
  <si>
    <r>
      <rPr>
        <b/>
        <u/>
        <sz val="10"/>
        <color theme="1"/>
        <rFont val="Tahoma"/>
        <family val="2"/>
      </rPr>
      <t>Misc. Repairs</t>
    </r>
    <r>
      <rPr>
        <sz val="10"/>
        <color theme="1"/>
        <rFont val="Tahoma"/>
        <family val="2"/>
      </rPr>
      <t xml:space="preserve"> - $13,415.08 </t>
    </r>
  </si>
  <si>
    <t>Varsity Courts, Repairs to Basketball Court on Main Street, 0.00 Budget, approved by TC $11,963.00,  misc. repairs and keys for boat dock $1,452.08</t>
  </si>
  <si>
    <r>
      <rPr>
        <b/>
        <u/>
        <sz val="10"/>
        <color theme="1"/>
        <rFont val="Tahoma"/>
        <family val="2"/>
      </rPr>
      <t>Gas</t>
    </r>
    <r>
      <rPr>
        <b/>
        <sz val="10"/>
        <color theme="1"/>
        <rFont val="Tahoma"/>
        <family val="2"/>
      </rPr>
      <t xml:space="preserve"> - $7,845.25</t>
    </r>
    <r>
      <rPr>
        <sz val="10"/>
        <color theme="1"/>
        <rFont val="Tahoma"/>
        <family val="2"/>
      </rPr>
      <t xml:space="preserve"> -  Fleetwing Corp - ultra low sulfur diesel $2,325.50, WEX Bank - $5,519.75 Increase in Gas costs</t>
    </r>
  </si>
  <si>
    <t xml:space="preserve">Fausnight Stripe &amp; Line Inc. - $1,025.00 - Replacement Sign at Highland &amp; E. 6th Ave </t>
  </si>
  <si>
    <r>
      <rPr>
        <b/>
        <u/>
        <sz val="10"/>
        <color theme="1"/>
        <rFont val="Tahoma"/>
        <family val="2"/>
      </rPr>
      <t>Misc. Park Repairs</t>
    </r>
    <r>
      <rPr>
        <sz val="10"/>
        <color theme="1"/>
        <rFont val="Tahoma"/>
        <family val="2"/>
      </rPr>
      <t xml:space="preserve"> - $3,918.25  - Rekey Tennis &amp; Park Pass Locks, Install new Breaker and wiring at WRC, Repair Circuit breaker at WRC</t>
    </r>
  </si>
  <si>
    <t xml:space="preserve">Misc. Supplies - $29.34 </t>
  </si>
  <si>
    <t xml:space="preserve">Geo Point Surveying - $1,800.00 - Surveying at West 7th Ave </t>
  </si>
  <si>
    <r>
      <rPr>
        <b/>
        <u/>
        <sz val="10"/>
        <color theme="1"/>
        <rFont val="Tahoma"/>
        <family val="2"/>
      </rPr>
      <t>Postage/Transport Fees</t>
    </r>
    <r>
      <rPr>
        <sz val="10"/>
        <color theme="1"/>
        <rFont val="Tahoma"/>
        <family val="2"/>
      </rPr>
      <t xml:space="preserve"> - $663.80 - Postage for mailings and filings </t>
    </r>
  </si>
  <si>
    <r>
      <rPr>
        <b/>
        <u/>
        <sz val="10"/>
        <color theme="1"/>
        <rFont val="Tahoma"/>
        <family val="2"/>
      </rPr>
      <t>Fire Service Fee</t>
    </r>
    <r>
      <rPr>
        <sz val="10"/>
        <color theme="1"/>
        <rFont val="Tahoma"/>
        <family val="2"/>
      </rPr>
      <t xml:space="preserve"> - $602,737.82 - Interlocal Agreement for Fire Services with Ocoee, cost to process non ad valorem assessments - $2,737.82 Orange County </t>
    </r>
  </si>
  <si>
    <r>
      <rPr>
        <b/>
        <u/>
        <sz val="10"/>
        <color theme="1"/>
        <rFont val="Tahoma"/>
        <family val="2"/>
      </rPr>
      <t xml:space="preserve">Misc. Vehicle Repairs </t>
    </r>
    <r>
      <rPr>
        <sz val="10"/>
        <color theme="1"/>
        <rFont val="Tahoma"/>
        <family val="2"/>
      </rPr>
      <t>- $24,988.98 - Over Budget - Some Expenses offset by Insurance Claim less $1,000.00 deductible per claim filed for V27 &amp; V41</t>
    </r>
  </si>
  <si>
    <t>Misc. Auto Parts - $171.43</t>
  </si>
  <si>
    <t xml:space="preserve">Vehicle #41 - $6,321.90  - Sun State Ford - Repairs due to driver accident </t>
  </si>
  <si>
    <r>
      <rPr>
        <b/>
        <u/>
        <sz val="10"/>
        <color theme="1"/>
        <rFont val="Tahoma"/>
        <family val="2"/>
      </rPr>
      <t>Email Service &amp; Archive</t>
    </r>
    <r>
      <rPr>
        <sz val="10"/>
        <color theme="1"/>
        <rFont val="Tahoma"/>
        <family val="2"/>
      </rPr>
      <t xml:space="preserve"> - $2,576.59  - AppRiver - Renewal Secure Tide &amp; Global Relay - $1,451.79 &amp; Yearly Licenses - $1,015.74</t>
    </r>
  </si>
  <si>
    <t xml:space="preserve">AppRiver - $364.18 - Adding user licenses for new hires </t>
  </si>
  <si>
    <r>
      <rPr>
        <b/>
        <u/>
        <sz val="10"/>
        <color theme="1"/>
        <rFont val="Tahoma"/>
        <family val="2"/>
      </rPr>
      <t xml:space="preserve">Verizon Air cards </t>
    </r>
    <r>
      <rPr>
        <sz val="10"/>
        <color theme="1"/>
        <rFont val="Tahoma"/>
        <family val="2"/>
      </rPr>
      <t xml:space="preserve">- $10,577.21 - Air cards, new phones and service with Verizon, Sprint contract has been cancelled - over budget </t>
    </r>
  </si>
  <si>
    <r>
      <rPr>
        <b/>
        <u/>
        <sz val="10"/>
        <color theme="1"/>
        <rFont val="Tahoma"/>
        <family val="2"/>
      </rPr>
      <t>Training -</t>
    </r>
    <r>
      <rPr>
        <sz val="10"/>
        <color theme="1"/>
        <rFont val="Tahoma"/>
        <family val="2"/>
      </rPr>
      <t xml:space="preserve"> $6,232.40  - Core 3 Training, FPCA mid winter Conference Expo, Smart Incident Reporting Training, FL Police Records Mgmt. Seminar, </t>
    </r>
  </si>
  <si>
    <t xml:space="preserve">Jeff Wilson $400.00, Event Specialists bounce house, $215.00, The Avian Reconditioning $650.00, Fast Signs 831.01, T-Shirt Express $1,139.66, </t>
  </si>
  <si>
    <r>
      <rPr>
        <b/>
        <u/>
        <sz val="10"/>
        <color theme="1"/>
        <rFont val="Tahoma"/>
        <family val="2"/>
      </rPr>
      <t>Misc.</t>
    </r>
    <r>
      <rPr>
        <sz val="10"/>
        <color theme="1"/>
        <rFont val="Tahoma"/>
        <family val="2"/>
      </rPr>
      <t xml:space="preserve"> - $800.00 - Natural Resources Planning Services, Level two risk assessment @ town hall </t>
    </r>
  </si>
  <si>
    <t xml:space="preserve">     Police Education Fund </t>
  </si>
  <si>
    <t xml:space="preserve">Central Park Title Search, Doggie Dining Ordinance, Fernwood Title Search, Abandoned Vehicles Town Code Ordinance, EAR Comprehensive Plan </t>
  </si>
  <si>
    <t xml:space="preserve">10/4/2019 to offset partial overage </t>
  </si>
  <si>
    <r>
      <rPr>
        <b/>
        <u/>
        <sz val="10"/>
        <color theme="1"/>
        <rFont val="Tahoma"/>
        <family val="2"/>
      </rPr>
      <t>Finance Director Training</t>
    </r>
    <r>
      <rPr>
        <sz val="10"/>
        <color theme="1"/>
        <rFont val="Tahoma"/>
        <family val="2"/>
      </rPr>
      <t xml:space="preserve"> - $2,011.01 -  FGFOA Annual Conference, Payroll Law Seminar, Sales &amp; Use Tax Seminar, Web Conference - GFOA Gov't Accounting  Web Conference  </t>
    </r>
  </si>
  <si>
    <t xml:space="preserve">to include Zoning &amp; Permitting inquiries and general project research as requested </t>
  </si>
  <si>
    <r>
      <t xml:space="preserve">Police Actual  $2,202,110.28 - Budget $2,081,400.00 - </t>
    </r>
    <r>
      <rPr>
        <b/>
        <sz val="10"/>
        <color rgb="FFFF0000"/>
        <rFont val="Tahoma"/>
        <family val="2"/>
      </rPr>
      <t>Over Budget ($120,710.28)</t>
    </r>
  </si>
  <si>
    <t>Vehicle #35 - $2,800.30 - Transmission parts and labor, air conditioning freon, replacement of engine mounts</t>
  </si>
  <si>
    <r>
      <rPr>
        <b/>
        <u/>
        <sz val="10"/>
        <color theme="1"/>
        <rFont val="Tahoma"/>
        <family val="2"/>
      </rPr>
      <t>Misc. Exp &amp; Other Current</t>
    </r>
    <r>
      <rPr>
        <sz val="10"/>
        <color theme="1"/>
        <rFont val="Tahoma"/>
        <family val="2"/>
      </rPr>
      <t xml:space="preserve"> - $9,798.54 - TransUnion Risk, Background Searches,  Lunches for Meetings, fingerprints, Orange County Clerk of Court, </t>
    </r>
  </si>
  <si>
    <t xml:space="preserve">Police Education Fund Revenue Collected - YTD $2,388.21 to  offset some of the training expenses </t>
  </si>
  <si>
    <r>
      <rPr>
        <b/>
        <u/>
        <sz val="10"/>
        <color theme="1"/>
        <rFont val="Tahoma"/>
        <family val="2"/>
      </rPr>
      <t>2018 Ford Pickup #42</t>
    </r>
    <r>
      <rPr>
        <b/>
        <sz val="10"/>
        <color theme="1"/>
        <rFont val="Tahoma"/>
        <family val="2"/>
      </rPr>
      <t xml:space="preserve"> -</t>
    </r>
    <r>
      <rPr>
        <sz val="10"/>
        <color theme="1"/>
        <rFont val="Tahoma"/>
        <family val="2"/>
      </rPr>
      <t xml:space="preserve"> $40,274.23 - $7,000.00 1st year installment budgeted  - New GASB Reporting requires the full purchase price to be recorded  </t>
    </r>
  </si>
  <si>
    <r>
      <rPr>
        <b/>
        <u/>
        <sz val="10"/>
        <color theme="1"/>
        <rFont val="Tahoma"/>
        <family val="2"/>
      </rPr>
      <t>2018 Ford Pickup #43</t>
    </r>
    <r>
      <rPr>
        <b/>
        <sz val="10"/>
        <color theme="1"/>
        <rFont val="Tahoma"/>
        <family val="2"/>
      </rPr>
      <t xml:space="preserve"> -</t>
    </r>
    <r>
      <rPr>
        <sz val="10"/>
        <color theme="1"/>
        <rFont val="Tahoma"/>
        <family val="2"/>
      </rPr>
      <t xml:space="preserve"> $40,274.23  - 0.00 Budget - TC approved. New GASB reporting requires the full purchase price to be recorded in the FY it's purchased  </t>
    </r>
  </si>
  <si>
    <t xml:space="preserve">in the FY it’s purchased </t>
  </si>
  <si>
    <t xml:space="preserve">     Contingency Reserve </t>
  </si>
  <si>
    <t xml:space="preserve">     OCPS</t>
  </si>
  <si>
    <t xml:space="preserve">Expenditures came in lower that what was budgeted by $298,256.87 </t>
  </si>
  <si>
    <t>believe costs to be what was projected.</t>
  </si>
  <si>
    <t xml:space="preserve">will be placed into the Town's reserves </t>
  </si>
  <si>
    <t>Revenue collected exceeded what was budgeted by $217,846.05</t>
  </si>
  <si>
    <t xml:space="preserve">In FY 18/19, Total revenue exceeded expenditures by $516,102.92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</si>
</sst>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;[Red]\(#,##0.00\)"/>
    <numFmt numFmtId="165" formatCode="[$-409]mmmm\ d\,\ yyyy;@"/>
    <numFmt numFmtId="166" formatCode="#,##0.0000000000000000_);[Red]\(#,##0.0000000000000000\)"/>
  </numFmts>
  <fonts count="23">
    <font>
      <sz val="11"/>
      <name val="Calibri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u/>
      <sz val="9"/>
      <color theme="1"/>
      <name val="Tahoma"/>
      <family val="2"/>
    </font>
    <font>
      <b/>
      <sz val="9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0"/>
      <color theme="1"/>
      <name val="Tahoma"/>
      <family val="2"/>
    </font>
    <font>
      <u/>
      <sz val="10"/>
      <color theme="1"/>
      <name val="Tahoma"/>
      <family val="2"/>
    </font>
    <font>
      <b/>
      <i/>
      <sz val="10"/>
      <color theme="1"/>
      <name val="Tahoma"/>
      <family val="2"/>
    </font>
    <font>
      <i/>
      <sz val="10"/>
      <color theme="1"/>
      <name val="Tahoma"/>
      <family val="2"/>
    </font>
    <font>
      <sz val="9"/>
      <name val="Arial Unicode MS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2"/>
      <name val="Arial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u/>
      <sz val="11"/>
      <name val="Arial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165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40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0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/>
    <xf numFmtId="0" fontId="6" fillId="0" borderId="3" xfId="0" applyFont="1" applyBorder="1"/>
    <xf numFmtId="0" fontId="9" fillId="0" borderId="0" xfId="0" applyFont="1"/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Alignment="1">
      <alignment readingOrder="1"/>
    </xf>
    <xf numFmtId="0" fontId="6" fillId="0" borderId="0" xfId="0" applyFont="1" applyAlignment="1">
      <alignment horizontal="left" wrapText="1" readingOrder="1"/>
    </xf>
    <xf numFmtId="49" fontId="8" fillId="0" borderId="3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/>
    </xf>
    <xf numFmtId="0" fontId="11" fillId="0" borderId="0" xfId="0" applyFont="1"/>
    <xf numFmtId="0" fontId="4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164" fontId="0" fillId="0" borderId="3" xfId="0" applyNumberFormat="1" applyBorder="1" applyAlignment="1">
      <alignment horizontal="center" vertical="top"/>
    </xf>
    <xf numFmtId="0" fontId="17" fillId="0" borderId="3" xfId="0" applyFont="1" applyBorder="1" applyAlignment="1">
      <alignment horizontal="left" vertical="top" wrapText="1"/>
    </xf>
    <xf numFmtId="164" fontId="17" fillId="0" borderId="2" xfId="0" applyNumberFormat="1" applyFont="1" applyBorder="1" applyAlignment="1">
      <alignment horizontal="center" vertical="top"/>
    </xf>
    <xf numFmtId="0" fontId="17" fillId="0" borderId="0" xfId="0" applyFont="1"/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/>
    <xf numFmtId="164" fontId="0" fillId="0" borderId="3" xfId="0" applyNumberFormat="1" applyBorder="1" applyAlignment="1">
      <alignment vertical="top"/>
    </xf>
    <xf numFmtId="164" fontId="17" fillId="0" borderId="2" xfId="0" applyNumberFormat="1" applyFont="1" applyBorder="1" applyAlignment="1">
      <alignment vertical="top"/>
    </xf>
    <xf numFmtId="164" fontId="17" fillId="0" borderId="0" xfId="0" applyNumberFormat="1" applyFont="1" applyAlignment="1">
      <alignment horizontal="center"/>
    </xf>
    <xf numFmtId="0" fontId="18" fillId="0" borderId="3" xfId="0" applyFont="1" applyBorder="1" applyAlignment="1">
      <alignment horizontal="right" wrapText="1"/>
    </xf>
    <xf numFmtId="0" fontId="0" fillId="0" borderId="3" xfId="0" applyBorder="1"/>
    <xf numFmtId="164" fontId="17" fillId="0" borderId="3" xfId="0" applyNumberFormat="1" applyFont="1" applyBorder="1" applyAlignment="1">
      <alignment vertical="top"/>
    </xf>
    <xf numFmtId="164" fontId="17" fillId="0" borderId="2" xfId="0" applyNumberFormat="1" applyFont="1" applyBorder="1" applyAlignment="1">
      <alignment horizontal="center"/>
    </xf>
    <xf numFmtId="164" fontId="17" fillId="0" borderId="2" xfId="0" applyNumberFormat="1" applyFont="1" applyBorder="1"/>
    <xf numFmtId="164" fontId="0" fillId="0" borderId="3" xfId="0" applyNumberFormat="1" applyBorder="1" applyAlignment="1">
      <alignment horizontal="right" vertical="top"/>
    </xf>
    <xf numFmtId="164" fontId="17" fillId="0" borderId="2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" fontId="17" fillId="0" borderId="0" xfId="0" applyNumberFormat="1" applyFont="1"/>
    <xf numFmtId="164" fontId="0" fillId="0" borderId="4" xfId="0" applyNumberFormat="1" applyBorder="1" applyAlignment="1">
      <alignment vertical="top"/>
    </xf>
    <xf numFmtId="8" fontId="13" fillId="0" borderId="0" xfId="0" applyNumberFormat="1" applyFont="1" applyAlignment="1">
      <alignment horizontal="left"/>
    </xf>
    <xf numFmtId="6" fontId="6" fillId="0" borderId="0" xfId="0" applyNumberFormat="1" applyFont="1"/>
    <xf numFmtId="0" fontId="8" fillId="0" borderId="3" xfId="0" applyFont="1" applyBorder="1"/>
    <xf numFmtId="4" fontId="0" fillId="0" borderId="0" xfId="0" applyNumberFormat="1"/>
    <xf numFmtId="4" fontId="17" fillId="0" borderId="2" xfId="0" applyNumberFormat="1" applyFont="1" applyBorder="1"/>
    <xf numFmtId="0" fontId="6" fillId="0" borderId="0" xfId="0" applyFont="1" applyAlignment="1"/>
    <xf numFmtId="0" fontId="5" fillId="0" borderId="3" xfId="0" applyFont="1" applyBorder="1"/>
    <xf numFmtId="14" fontId="6" fillId="0" borderId="0" xfId="0" applyNumberFormat="1" applyFont="1" applyAlignment="1">
      <alignment horizontal="left"/>
    </xf>
    <xf numFmtId="49" fontId="9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164" fontId="0" fillId="0" borderId="3" xfId="0" applyNumberFormat="1" applyFill="1" applyBorder="1" applyAlignment="1">
      <alignment vertical="top"/>
    </xf>
    <xf numFmtId="166" fontId="0" fillId="0" borderId="0" xfId="0" applyNumberFormat="1"/>
    <xf numFmtId="49" fontId="5" fillId="0" borderId="0" xfId="0" applyNumberFormat="1" applyFont="1" applyAlignment="1">
      <alignment horizontal="left" wrapText="1"/>
    </xf>
    <xf numFmtId="164" fontId="0" fillId="0" borderId="4" xfId="0" applyNumberForma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6" fillId="0" borderId="0" xfId="0" applyNumberFormat="1" applyFont="1"/>
    <xf numFmtId="4" fontId="5" fillId="0" borderId="0" xfId="0" applyNumberFormat="1" applyFont="1" applyAlignment="1">
      <alignment vertical="center"/>
    </xf>
    <xf numFmtId="49" fontId="6" fillId="0" borderId="3" xfId="0" applyNumberFormat="1" applyFont="1" applyBorder="1"/>
    <xf numFmtId="0" fontId="6" fillId="0" borderId="0" xfId="0" applyFont="1" applyAlignment="1">
      <alignment horizontal="left" readingOrder="1"/>
    </xf>
    <xf numFmtId="4" fontId="20" fillId="0" borderId="0" xfId="0" applyNumberFormat="1" applyFont="1" applyAlignment="1">
      <alignment vertical="center"/>
    </xf>
    <xf numFmtId="4" fontId="6" fillId="0" borderId="4" xfId="0" applyNumberFormat="1" applyFont="1" applyBorder="1"/>
    <xf numFmtId="0" fontId="21" fillId="0" borderId="3" xfId="0" applyFont="1" applyBorder="1" applyAlignment="1">
      <alignment horizontal="left" vertical="top" wrapText="1" indent="1"/>
    </xf>
    <xf numFmtId="0" fontId="21" fillId="0" borderId="0" xfId="0" applyFont="1"/>
    <xf numFmtId="164" fontId="21" fillId="0" borderId="3" xfId="0" applyNumberFormat="1" applyFont="1" applyBorder="1" applyAlignment="1">
      <alignment vertical="top"/>
    </xf>
    <xf numFmtId="0" fontId="17" fillId="0" borderId="3" xfId="0" applyFont="1" applyBorder="1" applyAlignment="1">
      <alignment horizontal="left" vertical="top" wrapText="1" indent="1"/>
    </xf>
    <xf numFmtId="164" fontId="16" fillId="0" borderId="3" xfId="0" applyNumberFormat="1" applyFont="1" applyBorder="1" applyAlignment="1">
      <alignment vertical="top"/>
    </xf>
    <xf numFmtId="164" fontId="17" fillId="0" borderId="0" xfId="0" applyNumberFormat="1" applyFont="1"/>
    <xf numFmtId="164" fontId="21" fillId="0" borderId="4" xfId="0" applyNumberFormat="1" applyFont="1" applyBorder="1" applyAlignment="1">
      <alignment vertical="top"/>
    </xf>
    <xf numFmtId="0" fontId="0" fillId="0" borderId="0" xfId="0" applyFill="1"/>
    <xf numFmtId="0" fontId="6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Network%20Shares\Folders\nwhite\Desktop\18-19%20Budget\Amended%20Budget%209.30.18%20-%20General%20F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eneral Fund "/>
      <sheetName val="Detail - General Fund "/>
      <sheetName val="Fund Balance - General Fund "/>
      <sheetName val="Legislative"/>
      <sheetName val="Administrative"/>
      <sheetName val="Clerk"/>
      <sheetName val="Finance"/>
      <sheetName val="DevelopmentServices"/>
      <sheetName val="PublicWorks"/>
      <sheetName val="ParksRecreation"/>
      <sheetName val="Police"/>
      <sheetName val="LongRangePlanning"/>
      <sheetName val="ParksandRecreationCommittee"/>
      <sheetName val="TreeBoard"/>
      <sheetName val="HistoricalPreservation"/>
      <sheetName val="EldersCommittee"/>
      <sheetName val="DevelopmentReviewBoard"/>
      <sheetName val="DowntownBusinessCommittee"/>
      <sheetName val="CodeEnforcement"/>
      <sheetName val="Contingency"/>
      <sheetName val="Summary Stormwater Fund  "/>
      <sheetName val="Detail - Stormwater Fund"/>
      <sheetName val="Stormwater Expens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200</v>
          </cell>
        </row>
      </sheetData>
      <sheetData sheetId="12"/>
      <sheetData sheetId="13"/>
      <sheetData sheetId="14"/>
      <sheetData sheetId="15">
        <row r="7">
          <cell r="C7">
            <v>3000</v>
          </cell>
        </row>
      </sheetData>
      <sheetData sheetId="16">
        <row r="7">
          <cell r="C7">
            <v>200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8696-FBDF-4B57-B39E-79EF72B8AFAA}">
  <dimension ref="A1:E94"/>
  <sheetViews>
    <sheetView tabSelected="1" topLeftCell="A73" workbookViewId="0">
      <selection activeCell="B6" sqref="B6"/>
    </sheetView>
  </sheetViews>
  <sheetFormatPr defaultColWidth="9.140625" defaultRowHeight="11.25"/>
  <cols>
    <col min="1" max="1" width="39.7109375" style="1" customWidth="1"/>
    <col min="2" max="2" width="15.5703125" style="1" customWidth="1"/>
    <col min="3" max="3" width="14.5703125" style="1" customWidth="1"/>
    <col min="4" max="4" width="15.85546875" style="1" customWidth="1"/>
    <col min="5" max="5" width="11.5703125" style="1" bestFit="1" customWidth="1"/>
    <col min="6" max="16384" width="9.140625" style="1"/>
  </cols>
  <sheetData>
    <row r="1" spans="1:4" ht="21.75" customHeight="1">
      <c r="A1" s="126" t="s">
        <v>12</v>
      </c>
      <c r="B1" s="126"/>
      <c r="C1" s="126"/>
    </row>
    <row r="2" spans="1:4" ht="13.5" customHeight="1">
      <c r="A2" s="2">
        <v>43738</v>
      </c>
      <c r="B2" s="3"/>
      <c r="C2" s="3"/>
      <c r="D2" s="1" t="s">
        <v>13</v>
      </c>
    </row>
    <row r="3" spans="1:4" ht="33.75" customHeight="1">
      <c r="A3" s="4" t="s">
        <v>14</v>
      </c>
      <c r="B3" s="5" t="s">
        <v>93</v>
      </c>
      <c r="C3" s="5" t="s">
        <v>94</v>
      </c>
      <c r="D3" s="5" t="s">
        <v>95</v>
      </c>
    </row>
    <row r="4" spans="1:4" ht="15" customHeight="1">
      <c r="A4" s="6" t="s">
        <v>15</v>
      </c>
      <c r="B4" s="7"/>
      <c r="C4" s="7"/>
      <c r="D4" s="7"/>
    </row>
    <row r="5" spans="1:4" ht="15" customHeight="1">
      <c r="A5" s="8" t="s">
        <v>16</v>
      </c>
      <c r="B5" s="9" t="s">
        <v>13</v>
      </c>
      <c r="C5" s="9" t="s">
        <v>13</v>
      </c>
      <c r="D5" s="9" t="s">
        <v>13</v>
      </c>
    </row>
    <row r="6" spans="1:4" s="12" customFormat="1" ht="15" customHeight="1">
      <c r="A6" s="10" t="s">
        <v>17</v>
      </c>
      <c r="B6" s="11">
        <v>2460239.91</v>
      </c>
      <c r="C6" s="11">
        <v>2433876</v>
      </c>
      <c r="D6" s="11">
        <f>B6</f>
        <v>2460239.91</v>
      </c>
    </row>
    <row r="7" spans="1:4" s="12" customFormat="1" ht="15" customHeight="1">
      <c r="A7" s="10" t="s">
        <v>18</v>
      </c>
      <c r="B7" s="11">
        <v>101231.05</v>
      </c>
      <c r="C7" s="11">
        <v>104228</v>
      </c>
      <c r="D7" s="11">
        <f t="shared" ref="D7:D57" si="0">B7</f>
        <v>101231.05</v>
      </c>
    </row>
    <row r="8" spans="1:4" s="12" customFormat="1" ht="15" customHeight="1">
      <c r="A8" s="10" t="s">
        <v>19</v>
      </c>
      <c r="B8" s="11">
        <v>336732</v>
      </c>
      <c r="C8" s="11">
        <v>315000</v>
      </c>
      <c r="D8" s="11">
        <f t="shared" si="0"/>
        <v>336732</v>
      </c>
    </row>
    <row r="9" spans="1:4" s="12" customFormat="1" ht="15" customHeight="1">
      <c r="A9" s="10" t="s">
        <v>20</v>
      </c>
      <c r="B9" s="11">
        <v>26474.77</v>
      </c>
      <c r="C9" s="11">
        <v>26000</v>
      </c>
      <c r="D9" s="11">
        <f t="shared" si="0"/>
        <v>26474.77</v>
      </c>
    </row>
    <row r="10" spans="1:4" s="12" customFormat="1" ht="15" customHeight="1">
      <c r="A10" s="10" t="s">
        <v>21</v>
      </c>
      <c r="B10" s="11">
        <v>26024.94</v>
      </c>
      <c r="C10" s="11">
        <v>24000</v>
      </c>
      <c r="D10" s="11">
        <f t="shared" si="0"/>
        <v>26024.94</v>
      </c>
    </row>
    <row r="11" spans="1:4" s="12" customFormat="1" ht="15" customHeight="1">
      <c r="A11" s="10" t="s">
        <v>22</v>
      </c>
      <c r="B11" s="11">
        <v>267778.69</v>
      </c>
      <c r="C11" s="11">
        <v>202000</v>
      </c>
      <c r="D11" s="11">
        <f t="shared" si="0"/>
        <v>267778.69</v>
      </c>
    </row>
    <row r="12" spans="1:4" s="12" customFormat="1" ht="15" customHeight="1">
      <c r="A12" s="10" t="s">
        <v>23</v>
      </c>
      <c r="B12" s="11">
        <v>8066.7</v>
      </c>
      <c r="C12" s="11">
        <v>10000</v>
      </c>
      <c r="D12" s="11">
        <f t="shared" si="0"/>
        <v>8066.7</v>
      </c>
    </row>
    <row r="13" spans="1:4" s="12" customFormat="1" ht="15" customHeight="1">
      <c r="A13" s="10" t="s">
        <v>24</v>
      </c>
      <c r="B13" s="11">
        <v>298817.73</v>
      </c>
      <c r="C13" s="11">
        <v>200000</v>
      </c>
      <c r="D13" s="11">
        <f t="shared" si="0"/>
        <v>298817.73</v>
      </c>
    </row>
    <row r="14" spans="1:4" s="12" customFormat="1" ht="15" customHeight="1">
      <c r="A14" s="10" t="s">
        <v>25</v>
      </c>
      <c r="B14" s="11">
        <v>12824.5</v>
      </c>
      <c r="C14" s="11">
        <v>25000</v>
      </c>
      <c r="D14" s="11">
        <f t="shared" si="0"/>
        <v>12824.5</v>
      </c>
    </row>
    <row r="15" spans="1:4" s="12" customFormat="1" ht="15" customHeight="1">
      <c r="A15" s="10" t="s">
        <v>26</v>
      </c>
      <c r="B15" s="11">
        <v>7982.42</v>
      </c>
      <c r="C15" s="11">
        <v>0</v>
      </c>
      <c r="D15" s="11">
        <f t="shared" si="0"/>
        <v>7982.42</v>
      </c>
    </row>
    <row r="16" spans="1:4" s="12" customFormat="1" ht="15" customHeight="1">
      <c r="A16" s="10" t="s">
        <v>27</v>
      </c>
      <c r="B16" s="11">
        <v>252598.03</v>
      </c>
      <c r="C16" s="11">
        <v>237500</v>
      </c>
      <c r="D16" s="11">
        <f t="shared" si="0"/>
        <v>252598.03</v>
      </c>
    </row>
    <row r="17" spans="1:4" s="12" customFormat="1" ht="15" customHeight="1">
      <c r="A17" s="10" t="s">
        <v>28</v>
      </c>
      <c r="B17" s="11">
        <v>13664.23</v>
      </c>
      <c r="C17" s="11">
        <v>13500</v>
      </c>
      <c r="D17" s="11">
        <f t="shared" si="0"/>
        <v>13664.23</v>
      </c>
    </row>
    <row r="18" spans="1:4" s="12" customFormat="1" ht="15" customHeight="1">
      <c r="A18" s="12" t="s">
        <v>29</v>
      </c>
      <c r="B18" s="11">
        <v>586534.49</v>
      </c>
      <c r="C18" s="11">
        <v>606735</v>
      </c>
      <c r="D18" s="11">
        <f t="shared" si="0"/>
        <v>586534.49</v>
      </c>
    </row>
    <row r="19" spans="1:4" s="12" customFormat="1" ht="15" customHeight="1">
      <c r="A19" s="12" t="s">
        <v>30</v>
      </c>
      <c r="B19" s="11">
        <v>7461.23</v>
      </c>
      <c r="C19" s="11">
        <v>8995</v>
      </c>
      <c r="D19" s="11">
        <f t="shared" si="0"/>
        <v>7461.23</v>
      </c>
    </row>
    <row r="20" spans="1:4" s="12" customFormat="1" ht="15" customHeight="1">
      <c r="A20" s="12" t="s">
        <v>117</v>
      </c>
      <c r="B20" s="11">
        <v>931.35</v>
      </c>
      <c r="C20" s="11">
        <v>0</v>
      </c>
      <c r="D20" s="11">
        <f t="shared" si="0"/>
        <v>931.35</v>
      </c>
    </row>
    <row r="21" spans="1:4" s="12" customFormat="1" ht="15" customHeight="1">
      <c r="A21" s="10" t="s">
        <v>31</v>
      </c>
      <c r="B21" s="11">
        <v>11704.52</v>
      </c>
      <c r="C21" s="11">
        <v>11547</v>
      </c>
      <c r="D21" s="11">
        <f>B21</f>
        <v>11704.52</v>
      </c>
    </row>
    <row r="22" spans="1:4" s="12" customFormat="1" ht="15" customHeight="1">
      <c r="A22" s="10" t="s">
        <v>32</v>
      </c>
      <c r="B22" s="11">
        <v>12991.32</v>
      </c>
      <c r="C22" s="11">
        <v>13704</v>
      </c>
      <c r="D22" s="11">
        <f t="shared" si="0"/>
        <v>12991.32</v>
      </c>
    </row>
    <row r="23" spans="1:4" s="12" customFormat="1" ht="15" customHeight="1">
      <c r="A23" s="10" t="s">
        <v>33</v>
      </c>
      <c r="B23" s="11">
        <v>15528.56</v>
      </c>
      <c r="C23" s="11">
        <v>8000</v>
      </c>
      <c r="D23" s="11">
        <f t="shared" si="0"/>
        <v>15528.56</v>
      </c>
    </row>
    <row r="24" spans="1:4" s="12" customFormat="1" ht="15" customHeight="1">
      <c r="A24" s="10" t="s">
        <v>34</v>
      </c>
      <c r="B24" s="11">
        <v>0</v>
      </c>
      <c r="C24" s="11">
        <v>0</v>
      </c>
      <c r="D24" s="11">
        <f>B24</f>
        <v>0</v>
      </c>
    </row>
    <row r="25" spans="1:4" s="12" customFormat="1" ht="15" customHeight="1">
      <c r="A25" s="10" t="s">
        <v>35</v>
      </c>
      <c r="B25" s="11">
        <v>887.42</v>
      </c>
      <c r="C25" s="11">
        <v>0</v>
      </c>
      <c r="D25" s="11">
        <f>B25</f>
        <v>887.42</v>
      </c>
    </row>
    <row r="26" spans="1:4" s="12" customFormat="1" ht="15" customHeight="1">
      <c r="A26" s="10" t="s">
        <v>116</v>
      </c>
      <c r="B26" s="11">
        <v>0</v>
      </c>
      <c r="C26" s="11">
        <v>100000</v>
      </c>
      <c r="D26" s="11">
        <f>B26</f>
        <v>0</v>
      </c>
    </row>
    <row r="27" spans="1:4" s="12" customFormat="1" ht="15" customHeight="1">
      <c r="A27" s="10" t="s">
        <v>36</v>
      </c>
      <c r="B27" s="11">
        <v>2963.76</v>
      </c>
      <c r="C27" s="11">
        <v>10000</v>
      </c>
      <c r="D27" s="11">
        <f t="shared" si="0"/>
        <v>2963.76</v>
      </c>
    </row>
    <row r="28" spans="1:4" s="12" customFormat="1" ht="15" customHeight="1">
      <c r="A28" s="10" t="s">
        <v>37</v>
      </c>
      <c r="B28" s="11">
        <v>493591.2</v>
      </c>
      <c r="C28" s="11">
        <v>470000</v>
      </c>
      <c r="D28" s="11">
        <f>B28</f>
        <v>493591.2</v>
      </c>
    </row>
    <row r="29" spans="1:4" s="12" customFormat="1" ht="15" customHeight="1">
      <c r="A29" s="10" t="s">
        <v>38</v>
      </c>
      <c r="B29" s="11">
        <v>195.78</v>
      </c>
      <c r="C29" s="11">
        <v>0</v>
      </c>
      <c r="D29" s="11">
        <f>B29</f>
        <v>195.78</v>
      </c>
    </row>
    <row r="30" spans="1:4" s="12" customFormat="1" ht="15" customHeight="1">
      <c r="A30" s="10" t="s">
        <v>39</v>
      </c>
      <c r="B30" s="11">
        <v>4529.04</v>
      </c>
      <c r="C30" s="11">
        <v>0</v>
      </c>
      <c r="D30" s="11">
        <f>B30</f>
        <v>4529.04</v>
      </c>
    </row>
    <row r="31" spans="1:4" s="12" customFormat="1" ht="15" customHeight="1">
      <c r="A31" s="10" t="s">
        <v>40</v>
      </c>
      <c r="B31" s="11">
        <v>260.62</v>
      </c>
      <c r="C31" s="11">
        <v>0</v>
      </c>
      <c r="D31" s="11">
        <f t="shared" si="0"/>
        <v>260.62</v>
      </c>
    </row>
    <row r="32" spans="1:4" s="12" customFormat="1" ht="15" customHeight="1">
      <c r="A32" s="10" t="s">
        <v>41</v>
      </c>
      <c r="B32" s="11">
        <v>128936.52</v>
      </c>
      <c r="C32" s="11">
        <v>126522</v>
      </c>
      <c r="D32" s="11">
        <f>B32</f>
        <v>128936.52</v>
      </c>
    </row>
    <row r="33" spans="1:4" s="12" customFormat="1" ht="15" customHeight="1">
      <c r="A33" s="10" t="s">
        <v>840</v>
      </c>
      <c r="B33" s="11">
        <v>56250</v>
      </c>
      <c r="C33" s="11">
        <v>45000</v>
      </c>
      <c r="D33" s="11">
        <f t="shared" si="0"/>
        <v>56250</v>
      </c>
    </row>
    <row r="34" spans="1:4" s="12" customFormat="1" ht="15" customHeight="1">
      <c r="A34" s="10" t="s">
        <v>42</v>
      </c>
      <c r="B34" s="11">
        <v>6188.99</v>
      </c>
      <c r="C34" s="11">
        <v>6000</v>
      </c>
      <c r="D34" s="11">
        <f t="shared" si="0"/>
        <v>6188.99</v>
      </c>
    </row>
    <row r="35" spans="1:4" s="12" customFormat="1" ht="15" customHeight="1">
      <c r="A35" s="10" t="s">
        <v>43</v>
      </c>
      <c r="B35" s="11">
        <v>35976.410000000003</v>
      </c>
      <c r="C35" s="11">
        <v>30000</v>
      </c>
      <c r="D35" s="11">
        <f t="shared" si="0"/>
        <v>35976.410000000003</v>
      </c>
    </row>
    <row r="36" spans="1:4" s="12" customFormat="1" ht="15" customHeight="1">
      <c r="A36" s="10" t="s">
        <v>827</v>
      </c>
      <c r="B36" s="11">
        <v>2388.21</v>
      </c>
      <c r="C36" s="11">
        <v>0</v>
      </c>
      <c r="D36" s="11">
        <f t="shared" si="0"/>
        <v>2388.21</v>
      </c>
    </row>
    <row r="37" spans="1:4" s="12" customFormat="1" ht="15" customHeight="1">
      <c r="A37" s="10" t="s">
        <v>44</v>
      </c>
      <c r="B37" s="11">
        <v>318503.53000000003</v>
      </c>
      <c r="C37" s="11">
        <v>326778</v>
      </c>
      <c r="D37" s="11">
        <f t="shared" si="0"/>
        <v>318503.53000000003</v>
      </c>
    </row>
    <row r="38" spans="1:4" s="12" customFormat="1" ht="15" customHeight="1">
      <c r="A38" s="10" t="s">
        <v>45</v>
      </c>
      <c r="B38" s="11">
        <v>16428.41</v>
      </c>
      <c r="C38" s="11">
        <v>15000</v>
      </c>
      <c r="D38" s="11">
        <f t="shared" si="0"/>
        <v>16428.41</v>
      </c>
    </row>
    <row r="39" spans="1:4" s="12" customFormat="1" ht="15" customHeight="1">
      <c r="A39" s="10" t="s">
        <v>46</v>
      </c>
      <c r="B39" s="11">
        <v>1726.51</v>
      </c>
      <c r="C39" s="11">
        <v>0</v>
      </c>
      <c r="D39" s="11">
        <f t="shared" si="0"/>
        <v>1726.51</v>
      </c>
    </row>
    <row r="40" spans="1:4" s="12" customFormat="1" ht="15" customHeight="1">
      <c r="A40" s="10" t="s">
        <v>47</v>
      </c>
      <c r="B40" s="11">
        <v>0</v>
      </c>
      <c r="C40" s="11">
        <v>0</v>
      </c>
      <c r="D40" s="11">
        <f t="shared" si="0"/>
        <v>0</v>
      </c>
    </row>
    <row r="41" spans="1:4" s="12" customFormat="1" ht="15" customHeight="1">
      <c r="A41" s="10" t="s">
        <v>48</v>
      </c>
      <c r="B41" s="11">
        <v>28200</v>
      </c>
      <c r="C41" s="11">
        <v>2500</v>
      </c>
      <c r="D41" s="11">
        <f t="shared" si="0"/>
        <v>28200</v>
      </c>
    </row>
    <row r="42" spans="1:4" s="12" customFormat="1" ht="15" customHeight="1">
      <c r="A42" s="10" t="s">
        <v>49</v>
      </c>
      <c r="B42" s="11">
        <v>21549.87</v>
      </c>
      <c r="C42" s="11">
        <v>13000</v>
      </c>
      <c r="D42" s="11">
        <f t="shared" si="0"/>
        <v>21549.87</v>
      </c>
    </row>
    <row r="43" spans="1:4" s="12" customFormat="1" ht="15" customHeight="1">
      <c r="A43" s="10" t="s">
        <v>50</v>
      </c>
      <c r="B43" s="11">
        <v>87385.87</v>
      </c>
      <c r="C43" s="11">
        <v>85000</v>
      </c>
      <c r="D43" s="11">
        <f t="shared" si="0"/>
        <v>87385.87</v>
      </c>
    </row>
    <row r="44" spans="1:4" s="12" customFormat="1" ht="15" customHeight="1">
      <c r="A44" s="12" t="s">
        <v>51</v>
      </c>
      <c r="B44" s="11">
        <v>500</v>
      </c>
      <c r="C44" s="11">
        <v>5000</v>
      </c>
      <c r="D44" s="11">
        <f t="shared" si="0"/>
        <v>500</v>
      </c>
    </row>
    <row r="45" spans="1:4" s="12" customFormat="1" ht="15" customHeight="1">
      <c r="A45" s="10" t="s">
        <v>52</v>
      </c>
      <c r="B45" s="11">
        <v>21441</v>
      </c>
      <c r="C45" s="11">
        <v>0</v>
      </c>
      <c r="D45" s="11">
        <f t="shared" si="0"/>
        <v>21441</v>
      </c>
    </row>
    <row r="46" spans="1:4" s="12" customFormat="1" ht="15" customHeight="1">
      <c r="A46" s="10" t="s">
        <v>53</v>
      </c>
      <c r="B46" s="11">
        <v>0</v>
      </c>
      <c r="C46" s="11">
        <v>500</v>
      </c>
      <c r="D46" s="11">
        <f t="shared" si="0"/>
        <v>0</v>
      </c>
    </row>
    <row r="47" spans="1:4" s="12" customFormat="1" ht="15" customHeight="1">
      <c r="A47" s="10" t="s">
        <v>54</v>
      </c>
      <c r="B47" s="11">
        <v>39475.22</v>
      </c>
      <c r="C47" s="11">
        <v>25000</v>
      </c>
      <c r="D47" s="11">
        <f t="shared" si="0"/>
        <v>39475.22</v>
      </c>
    </row>
    <row r="48" spans="1:4" s="12" customFormat="1" ht="15" customHeight="1">
      <c r="A48" s="10" t="s">
        <v>55</v>
      </c>
      <c r="B48" s="11">
        <v>5100</v>
      </c>
      <c r="C48" s="11">
        <v>5000</v>
      </c>
      <c r="D48" s="11">
        <f t="shared" si="0"/>
        <v>5100</v>
      </c>
    </row>
    <row r="49" spans="1:4" s="12" customFormat="1" ht="15" customHeight="1">
      <c r="A49" s="10" t="s">
        <v>56</v>
      </c>
      <c r="B49" s="11">
        <v>3654.8</v>
      </c>
      <c r="C49" s="11">
        <v>31200</v>
      </c>
      <c r="D49" s="11">
        <f t="shared" si="0"/>
        <v>3654.8</v>
      </c>
    </row>
    <row r="50" spans="1:4" s="12" customFormat="1" ht="15" customHeight="1">
      <c r="A50" s="10" t="s">
        <v>57</v>
      </c>
      <c r="B50" s="11">
        <v>434</v>
      </c>
      <c r="C50" s="11">
        <v>0</v>
      </c>
      <c r="D50" s="11">
        <f t="shared" si="0"/>
        <v>434</v>
      </c>
    </row>
    <row r="51" spans="1:4" s="12" customFormat="1" ht="15" customHeight="1">
      <c r="A51" s="10" t="s">
        <v>58</v>
      </c>
      <c r="B51" s="11">
        <v>3070</v>
      </c>
      <c r="C51" s="11">
        <v>750</v>
      </c>
      <c r="D51" s="11">
        <f t="shared" si="0"/>
        <v>3070</v>
      </c>
    </row>
    <row r="52" spans="1:4" s="12" customFormat="1" ht="15" customHeight="1">
      <c r="A52" s="10" t="s">
        <v>59</v>
      </c>
      <c r="B52" s="11">
        <v>0</v>
      </c>
      <c r="C52" s="11">
        <v>750</v>
      </c>
      <c r="D52" s="11">
        <f t="shared" si="0"/>
        <v>0</v>
      </c>
    </row>
    <row r="53" spans="1:4" s="12" customFormat="1" ht="15" customHeight="1">
      <c r="A53" s="10" t="s">
        <v>60</v>
      </c>
      <c r="B53" s="11">
        <v>170126.21</v>
      </c>
      <c r="C53" s="11">
        <v>100000</v>
      </c>
      <c r="D53" s="11">
        <f t="shared" si="0"/>
        <v>170126.21</v>
      </c>
    </row>
    <row r="54" spans="1:4" s="12" customFormat="1" ht="15" customHeight="1">
      <c r="A54" s="10" t="s">
        <v>61</v>
      </c>
      <c r="B54" s="11">
        <v>1572.51</v>
      </c>
      <c r="C54" s="11">
        <v>750</v>
      </c>
      <c r="D54" s="11">
        <f t="shared" si="0"/>
        <v>1572.51</v>
      </c>
    </row>
    <row r="55" spans="1:4" s="12" customFormat="1" ht="15" customHeight="1">
      <c r="A55" s="10" t="s">
        <v>62</v>
      </c>
      <c r="B55" s="11">
        <v>0</v>
      </c>
      <c r="C55" s="11">
        <v>67000</v>
      </c>
      <c r="D55" s="11">
        <v>0</v>
      </c>
    </row>
    <row r="56" spans="1:4" s="12" customFormat="1" ht="15" customHeight="1">
      <c r="A56" s="10" t="s">
        <v>63</v>
      </c>
      <c r="B56" s="11">
        <v>0</v>
      </c>
      <c r="C56" s="11">
        <v>8500</v>
      </c>
      <c r="D56" s="11">
        <f t="shared" si="0"/>
        <v>0</v>
      </c>
    </row>
    <row r="57" spans="1:4" s="12" customFormat="1" ht="15" customHeight="1">
      <c r="A57" s="12" t="s">
        <v>64</v>
      </c>
      <c r="B57" s="11">
        <v>29320.560000000001</v>
      </c>
      <c r="C57" s="11">
        <v>20000</v>
      </c>
      <c r="D57" s="11">
        <f t="shared" si="0"/>
        <v>29320.560000000001</v>
      </c>
    </row>
    <row r="58" spans="1:4" s="12" customFormat="1" ht="15" customHeight="1">
      <c r="A58" s="12" t="s">
        <v>65</v>
      </c>
      <c r="B58" s="11">
        <v>36330</v>
      </c>
      <c r="C58" s="11">
        <v>24500</v>
      </c>
      <c r="D58" s="11">
        <f>B58</f>
        <v>36330</v>
      </c>
    </row>
    <row r="59" spans="1:4" s="12" customFormat="1" ht="15" customHeight="1">
      <c r="A59" s="12" t="s">
        <v>66</v>
      </c>
      <c r="B59" s="11">
        <v>29700</v>
      </c>
      <c r="C59" s="11">
        <v>20000</v>
      </c>
      <c r="D59" s="11">
        <f>B59</f>
        <v>29700</v>
      </c>
    </row>
    <row r="60" spans="1:4" s="12" customFormat="1" ht="15" customHeight="1">
      <c r="A60" s="10" t="s">
        <v>67</v>
      </c>
      <c r="B60" s="11">
        <v>0</v>
      </c>
      <c r="C60" s="11">
        <v>21200</v>
      </c>
      <c r="D60" s="11">
        <v>0</v>
      </c>
    </row>
    <row r="61" spans="1:4" s="12" customFormat="1" ht="15" customHeight="1">
      <c r="A61" s="10" t="s">
        <v>68</v>
      </c>
      <c r="B61" s="11">
        <v>7174.59</v>
      </c>
      <c r="C61" s="11">
        <v>6500</v>
      </c>
      <c r="D61" s="11">
        <v>7174.59</v>
      </c>
    </row>
    <row r="62" spans="1:4" s="12" customFormat="1" ht="15" customHeight="1">
      <c r="A62" s="12" t="s">
        <v>69</v>
      </c>
      <c r="B62" s="11">
        <v>52677.98</v>
      </c>
      <c r="C62" s="11">
        <v>32300</v>
      </c>
      <c r="D62" s="11">
        <f>B62</f>
        <v>52677.98</v>
      </c>
    </row>
    <row r="63" spans="1:4" s="12" customFormat="1" ht="15" customHeight="1">
      <c r="A63" s="10" t="s">
        <v>70</v>
      </c>
      <c r="B63" s="11">
        <v>5328</v>
      </c>
      <c r="C63" s="11">
        <v>5000</v>
      </c>
      <c r="D63" s="11">
        <f t="shared" ref="D63:D65" si="1">B63</f>
        <v>5328</v>
      </c>
    </row>
    <row r="64" spans="1:4" s="12" customFormat="1" ht="15" customHeight="1">
      <c r="A64" s="10" t="s">
        <v>71</v>
      </c>
      <c r="B64" s="11">
        <v>7227.6</v>
      </c>
      <c r="C64" s="11">
        <v>0</v>
      </c>
      <c r="D64" s="11">
        <f>B64</f>
        <v>7227.6</v>
      </c>
    </row>
    <row r="65" spans="1:5" s="12" customFormat="1" ht="15" customHeight="1">
      <c r="A65" s="10" t="s">
        <v>72</v>
      </c>
      <c r="B65" s="11">
        <v>0</v>
      </c>
      <c r="C65" s="11">
        <v>5000</v>
      </c>
      <c r="D65" s="13">
        <f t="shared" si="1"/>
        <v>0</v>
      </c>
    </row>
    <row r="66" spans="1:5" s="12" customFormat="1" ht="15" customHeight="1">
      <c r="A66" s="14" t="s">
        <v>3</v>
      </c>
      <c r="B66" s="15">
        <f>SUM(B6:B65)</f>
        <v>6066681.0499999989</v>
      </c>
      <c r="C66" s="15">
        <f>SUM(C6:C65)</f>
        <v>5848835</v>
      </c>
      <c r="D66" s="16">
        <f>SUM(D6:D65)</f>
        <v>6066681.0499999989</v>
      </c>
      <c r="E66" s="17">
        <f>B66-C66</f>
        <v>217846.04999999888</v>
      </c>
    </row>
    <row r="67" spans="1:5" s="12" customFormat="1" ht="15" customHeight="1">
      <c r="A67" s="14"/>
      <c r="B67" s="125"/>
      <c r="C67" s="125"/>
      <c r="D67" s="16"/>
      <c r="E67" s="17"/>
    </row>
    <row r="68" spans="1:5" s="12" customFormat="1" ht="33.75" customHeight="1">
      <c r="A68" s="14"/>
      <c r="B68" s="5" t="s">
        <v>93</v>
      </c>
      <c r="C68" s="5" t="s">
        <v>94</v>
      </c>
      <c r="D68" s="5" t="s">
        <v>95</v>
      </c>
      <c r="E68" s="17"/>
    </row>
    <row r="69" spans="1:5" s="12" customFormat="1" ht="15" customHeight="1">
      <c r="B69" s="18" t="s">
        <v>13</v>
      </c>
      <c r="D69" s="17" t="s">
        <v>13</v>
      </c>
    </row>
    <row r="70" spans="1:5" s="12" customFormat="1" ht="15" customHeight="1">
      <c r="A70" s="19" t="s">
        <v>73</v>
      </c>
    </row>
    <row r="71" spans="1:5" s="12" customFormat="1" ht="15" customHeight="1">
      <c r="A71" s="12" t="s">
        <v>74</v>
      </c>
      <c r="B71" s="11">
        <f>'Legislative '!B48</f>
        <v>223334.20000000004</v>
      </c>
      <c r="C71" s="11">
        <v>119319</v>
      </c>
      <c r="D71" s="11">
        <f>'Legislative '!D48</f>
        <v>223343.5</v>
      </c>
    </row>
    <row r="72" spans="1:5" s="12" customFormat="1" ht="15" customHeight="1">
      <c r="A72" s="12" t="s">
        <v>75</v>
      </c>
      <c r="B72" s="11">
        <f>Admin!B33</f>
        <v>385262.2099999999</v>
      </c>
      <c r="C72" s="11">
        <v>341323</v>
      </c>
      <c r="D72" s="11">
        <f>Admin!D33</f>
        <v>385272</v>
      </c>
    </row>
    <row r="73" spans="1:5" s="12" customFormat="1" ht="15" customHeight="1">
      <c r="A73" s="12" t="s">
        <v>76</v>
      </c>
      <c r="B73" s="11">
        <f>Clerk!B30</f>
        <v>110292.81999999999</v>
      </c>
      <c r="C73" s="11">
        <v>116228</v>
      </c>
      <c r="D73" s="11">
        <f>Clerk!D30</f>
        <v>110540</v>
      </c>
    </row>
    <row r="74" spans="1:5" s="12" customFormat="1" ht="15" customHeight="1">
      <c r="A74" s="12" t="s">
        <v>77</v>
      </c>
      <c r="B74" s="11">
        <f>'Finance '!B51</f>
        <v>758930.54</v>
      </c>
      <c r="C74" s="11">
        <v>756609</v>
      </c>
      <c r="D74" s="11">
        <f>'Finance '!D51</f>
        <v>758946</v>
      </c>
    </row>
    <row r="75" spans="1:5" s="12" customFormat="1" ht="15" customHeight="1">
      <c r="A75" s="12" t="s">
        <v>78</v>
      </c>
      <c r="B75" s="11">
        <f>'Development Services '!B11</f>
        <v>344658.54000000004</v>
      </c>
      <c r="C75" s="11">
        <v>250000</v>
      </c>
      <c r="D75" s="11">
        <f>'Development Services '!D11</f>
        <v>345604</v>
      </c>
    </row>
    <row r="76" spans="1:5" s="12" customFormat="1" ht="15" customHeight="1">
      <c r="A76" s="12" t="s">
        <v>79</v>
      </c>
      <c r="B76" s="11">
        <f>'Public Works '!B72</f>
        <v>1225729.1000000001</v>
      </c>
      <c r="C76" s="11">
        <v>1667300</v>
      </c>
      <c r="D76" s="11">
        <f>'Public Works '!D72</f>
        <v>1225752</v>
      </c>
    </row>
    <row r="77" spans="1:5" s="12" customFormat="1" ht="15" customHeight="1">
      <c r="A77" s="12" t="s">
        <v>80</v>
      </c>
      <c r="B77" s="11">
        <f>'Parks &amp; Rec '!B16</f>
        <v>73657.76999999999</v>
      </c>
      <c r="C77" s="11">
        <v>176500</v>
      </c>
      <c r="D77" s="11">
        <f>'Parks &amp; Rec '!D16</f>
        <v>73661</v>
      </c>
    </row>
    <row r="78" spans="1:5" s="12" customFormat="1" ht="15" customHeight="1">
      <c r="A78" s="12" t="s">
        <v>81</v>
      </c>
      <c r="B78" s="11">
        <v>2202110.2799999998</v>
      </c>
      <c r="C78" s="11">
        <v>2081400</v>
      </c>
      <c r="D78" s="11">
        <f>'Police '!D76</f>
        <v>2202135</v>
      </c>
    </row>
    <row r="79" spans="1:5" s="12" customFormat="1" ht="15" customHeight="1">
      <c r="A79" s="12" t="s">
        <v>82</v>
      </c>
      <c r="B79" s="11">
        <f>'Long Range Planning'!B7</f>
        <v>0</v>
      </c>
      <c r="C79" s="11">
        <v>200</v>
      </c>
      <c r="D79" s="11">
        <f>'Long Range Planning'!D7</f>
        <v>0</v>
      </c>
    </row>
    <row r="80" spans="1:5" s="12" customFormat="1" ht="15" customHeight="1">
      <c r="A80" s="12" t="s">
        <v>83</v>
      </c>
      <c r="B80" s="11">
        <f>'P&amp;R Committee'!B23</f>
        <v>69281.17</v>
      </c>
      <c r="C80" s="11">
        <v>60000</v>
      </c>
      <c r="D80" s="11">
        <f>'P&amp;R Committee'!D23</f>
        <v>69287</v>
      </c>
    </row>
    <row r="81" spans="1:5" s="12" customFormat="1" ht="15" customHeight="1">
      <c r="A81" s="12" t="s">
        <v>84</v>
      </c>
      <c r="B81" s="11">
        <f>'Tree Board '!B14</f>
        <v>7645.07</v>
      </c>
      <c r="C81" s="11">
        <v>5000</v>
      </c>
      <c r="D81" s="11">
        <f>'Tree Board '!D14</f>
        <v>7647</v>
      </c>
    </row>
    <row r="82" spans="1:5" s="12" customFormat="1" ht="15" customHeight="1">
      <c r="A82" s="12" t="s">
        <v>85</v>
      </c>
      <c r="B82" s="11">
        <f>'Historical Preservation'!B10</f>
        <v>1500</v>
      </c>
      <c r="C82" s="11">
        <v>5000</v>
      </c>
      <c r="D82" s="11">
        <f>'Historical Preservation'!D10</f>
        <v>1500</v>
      </c>
    </row>
    <row r="83" spans="1:5" s="12" customFormat="1" ht="15" customHeight="1">
      <c r="A83" s="12" t="s">
        <v>86</v>
      </c>
      <c r="B83" s="11">
        <f>'Elders Committee'!B7</f>
        <v>1927.58</v>
      </c>
      <c r="C83" s="11">
        <v>3000</v>
      </c>
      <c r="D83" s="11">
        <f>'Elders Committee'!D7</f>
        <v>1928</v>
      </c>
    </row>
    <row r="84" spans="1:5" s="12" customFormat="1" ht="15" customHeight="1">
      <c r="A84" s="12" t="s">
        <v>87</v>
      </c>
      <c r="B84" s="11">
        <f>'Development Review Board '!B7</f>
        <v>0</v>
      </c>
      <c r="C84" s="11">
        <v>200</v>
      </c>
      <c r="D84" s="11">
        <f>'Development Review Board '!D7</f>
        <v>0</v>
      </c>
    </row>
    <row r="85" spans="1:5" s="12" customFormat="1" ht="15" customHeight="1">
      <c r="A85" s="12" t="s">
        <v>88</v>
      </c>
      <c r="B85" s="11">
        <f>'Downtown Business Committee'!B26</f>
        <v>112271.03000000003</v>
      </c>
      <c r="C85" s="11">
        <v>140000</v>
      </c>
      <c r="D85" s="11">
        <f>'Downtown Business Committee'!D26</f>
        <v>112278</v>
      </c>
    </row>
    <row r="86" spans="1:5" s="12" customFormat="1" ht="15" customHeight="1">
      <c r="A86" s="12" t="s">
        <v>89</v>
      </c>
      <c r="B86" s="11">
        <f>'Code Enforcement '!B14</f>
        <v>24320.240000000002</v>
      </c>
      <c r="C86" s="11">
        <v>26738</v>
      </c>
      <c r="D86" s="11">
        <f>'Code Enforcement '!D14</f>
        <v>24323</v>
      </c>
    </row>
    <row r="87" spans="1:5" s="12" customFormat="1" ht="15" customHeight="1">
      <c r="A87" s="12" t="s">
        <v>839</v>
      </c>
      <c r="B87" s="11">
        <f>Contingency!B10</f>
        <v>9657.58</v>
      </c>
      <c r="C87" s="11">
        <v>100018</v>
      </c>
      <c r="D87" s="11">
        <f>Contingency!D10</f>
        <v>524464.55000000005</v>
      </c>
      <c r="E87" s="17" t="s">
        <v>13</v>
      </c>
    </row>
    <row r="88" spans="1:5" s="12" customFormat="1" ht="15" customHeight="1">
      <c r="A88" s="19" t="s">
        <v>91</v>
      </c>
      <c r="B88" s="20">
        <f>SUM(B71:B87)</f>
        <v>5550578.1300000008</v>
      </c>
      <c r="C88" s="20">
        <f>SUM(C71:C87)</f>
        <v>5848835</v>
      </c>
      <c r="D88" s="20">
        <f>SUM(D71:D87)</f>
        <v>6066681.0499999998</v>
      </c>
      <c r="E88" s="17" t="s">
        <v>13</v>
      </c>
    </row>
    <row r="89" spans="1:5" s="12" customFormat="1" ht="15" customHeight="1">
      <c r="C89" s="18" t="s">
        <v>13</v>
      </c>
      <c r="D89" s="17" t="s">
        <v>13</v>
      </c>
    </row>
    <row r="90" spans="1:5" s="12" customFormat="1" ht="15" customHeight="1">
      <c r="A90" s="19" t="s">
        <v>92</v>
      </c>
      <c r="B90" s="21">
        <f>B66-B88</f>
        <v>516102.91999999806</v>
      </c>
      <c r="C90" s="21">
        <f>C66-C88</f>
        <v>0</v>
      </c>
      <c r="D90" s="21">
        <f>D66-D88</f>
        <v>0</v>
      </c>
      <c r="E90" s="22"/>
    </row>
    <row r="91" spans="1:5" s="12" customFormat="1"/>
    <row r="92" spans="1:5">
      <c r="A92" s="4"/>
    </row>
    <row r="94" spans="1:5">
      <c r="A94" s="4"/>
    </row>
  </sheetData>
  <mergeCells count="1">
    <mergeCell ref="A1:C1"/>
  </mergeCells>
  <pageMargins left="0.7" right="0.7" top="0.75" bottom="0.75" header="0.3" footer="0.3"/>
  <pageSetup orientation="landscape" r:id="rId1"/>
  <headerFooter>
    <oddFooter>&amp;LPrepared by: N. White 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253B-089E-4696-975E-76415F9C64E8}">
  <dimension ref="A1:E16"/>
  <sheetViews>
    <sheetView topLeftCell="A4" workbookViewId="0">
      <selection activeCell="B16" sqref="B16"/>
    </sheetView>
  </sheetViews>
  <sheetFormatPr defaultRowHeight="15"/>
  <cols>
    <col min="1" max="1" width="68.28515625" customWidth="1"/>
    <col min="2" max="3" width="12.7109375" customWidth="1"/>
    <col min="4" max="4" width="13" style="59" customWidth="1"/>
  </cols>
  <sheetData>
    <row r="1" spans="1:5" ht="41.25" customHeight="1" thickTop="1" thickBot="1">
      <c r="A1" s="128" t="s">
        <v>121</v>
      </c>
      <c r="B1" s="128"/>
      <c r="C1" s="128"/>
      <c r="D1" s="128"/>
    </row>
    <row r="2" spans="1:5" ht="15.75" thickTop="1">
      <c r="A2" t="s">
        <v>0</v>
      </c>
    </row>
    <row r="3" spans="1:5" ht="35.25">
      <c r="B3" s="5" t="s">
        <v>93</v>
      </c>
      <c r="C3" s="5" t="s">
        <v>94</v>
      </c>
      <c r="D3" s="5" t="s">
        <v>95</v>
      </c>
    </row>
    <row r="4" spans="1:5">
      <c r="A4" s="66" t="s">
        <v>470</v>
      </c>
    </row>
    <row r="5" spans="1:5">
      <c r="A5" s="67" t="s">
        <v>4</v>
      </c>
      <c r="B5" s="68"/>
      <c r="C5" s="68"/>
    </row>
    <row r="6" spans="1:5" ht="15" customHeight="1">
      <c r="A6" s="62" t="s">
        <v>329</v>
      </c>
      <c r="B6" s="69">
        <v>3918.25</v>
      </c>
      <c r="C6" s="69">
        <v>2500</v>
      </c>
      <c r="D6" s="63">
        <v>3919</v>
      </c>
    </row>
    <row r="7" spans="1:5" ht="15" customHeight="1">
      <c r="A7" s="62" t="s">
        <v>330</v>
      </c>
      <c r="B7" s="69">
        <v>7500</v>
      </c>
      <c r="C7" s="69">
        <v>7500</v>
      </c>
      <c r="D7" s="63">
        <v>7500</v>
      </c>
    </row>
    <row r="8" spans="1:5" ht="15" customHeight="1">
      <c r="A8" s="62" t="s">
        <v>331</v>
      </c>
      <c r="B8" s="69">
        <v>5000</v>
      </c>
      <c r="C8" s="69">
        <v>5000</v>
      </c>
      <c r="D8" s="63">
        <v>5000</v>
      </c>
    </row>
    <row r="9" spans="1:5" ht="15" customHeight="1">
      <c r="A9" s="62" t="s">
        <v>332</v>
      </c>
      <c r="B9" s="69">
        <v>1725</v>
      </c>
      <c r="C9" s="69">
        <v>20000</v>
      </c>
      <c r="D9" s="63">
        <v>1725</v>
      </c>
    </row>
    <row r="10" spans="1:5" ht="15" customHeight="1">
      <c r="A10" s="62" t="s">
        <v>333</v>
      </c>
      <c r="B10" s="69">
        <v>240</v>
      </c>
      <c r="C10" s="69">
        <v>0</v>
      </c>
      <c r="D10" s="63">
        <v>240</v>
      </c>
    </row>
    <row r="11" spans="1:5" ht="15" customHeight="1">
      <c r="A11" s="62" t="s">
        <v>334</v>
      </c>
      <c r="B11" s="69">
        <v>796.09</v>
      </c>
      <c r="C11" s="69">
        <v>1500</v>
      </c>
      <c r="D11" s="63">
        <v>797</v>
      </c>
    </row>
    <row r="12" spans="1:5" ht="15" customHeight="1">
      <c r="A12" s="62" t="s">
        <v>335</v>
      </c>
      <c r="B12" s="69">
        <v>36454.339999999997</v>
      </c>
      <c r="C12" s="69">
        <v>15000</v>
      </c>
      <c r="D12" s="63">
        <v>36455</v>
      </c>
    </row>
    <row r="13" spans="1:5" ht="15" customHeight="1">
      <c r="A13" s="62" t="s">
        <v>336</v>
      </c>
      <c r="B13" s="69">
        <v>0</v>
      </c>
      <c r="C13" s="69">
        <v>0</v>
      </c>
      <c r="D13" s="63">
        <v>0</v>
      </c>
    </row>
    <row r="14" spans="1:5" ht="15" customHeight="1">
      <c r="A14" s="62" t="s">
        <v>649</v>
      </c>
      <c r="B14" s="69">
        <v>8344.1</v>
      </c>
      <c r="C14" s="69">
        <v>100000</v>
      </c>
      <c r="D14" s="63">
        <v>8345</v>
      </c>
      <c r="E14" s="123" t="s">
        <v>13</v>
      </c>
    </row>
    <row r="15" spans="1:5" ht="15" customHeight="1">
      <c r="A15" s="62" t="s">
        <v>337</v>
      </c>
      <c r="B15" s="69">
        <v>9679.99</v>
      </c>
      <c r="C15" s="69">
        <v>25000</v>
      </c>
      <c r="D15" s="63">
        <v>9680</v>
      </c>
      <c r="E15" s="123" t="s">
        <v>13</v>
      </c>
    </row>
    <row r="16" spans="1:5" ht="15" customHeight="1">
      <c r="A16" s="64" t="s">
        <v>11</v>
      </c>
      <c r="B16" s="70">
        <f>SUM(B6:B15)</f>
        <v>73657.76999999999</v>
      </c>
      <c r="C16" s="70">
        <f>SUM(C6:C15)</f>
        <v>176500</v>
      </c>
      <c r="D16" s="75">
        <f>SUM(D6:D15)</f>
        <v>73661</v>
      </c>
      <c r="E16" s="123"/>
    </row>
  </sheetData>
  <mergeCells count="1">
    <mergeCell ref="A1:D1"/>
  </mergeCells>
  <pageMargins left="0.7" right="0.7" top="0.75" bottom="0.75" header="0.3" footer="0.3"/>
  <pageSetup orientation="landscape" r:id="rId1"/>
  <headerFooter>
    <oddFooter>&amp;LPrepared by: N. White &amp;C&amp;D&amp;T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E36E-8AF2-46D3-B08E-915185AF830C}">
  <sheetPr>
    <pageSetUpPr fitToPage="1"/>
  </sheetPr>
  <dimension ref="A1:H76"/>
  <sheetViews>
    <sheetView workbookViewId="0">
      <selection activeCell="H64" sqref="H64"/>
    </sheetView>
  </sheetViews>
  <sheetFormatPr defaultRowHeight="15"/>
  <cols>
    <col min="1" max="1" width="54" customWidth="1"/>
    <col min="2" max="3" width="13.5703125" customWidth="1"/>
    <col min="4" max="4" width="12.7109375" customWidth="1"/>
    <col min="7" max="7" width="11.7109375" customWidth="1"/>
  </cols>
  <sheetData>
    <row r="1" spans="1:4" ht="33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>
      <c r="B3" s="72"/>
      <c r="C3" s="72"/>
      <c r="D3" s="72"/>
    </row>
    <row r="4" spans="1:4" ht="35.25">
      <c r="A4" s="66" t="s">
        <v>7</v>
      </c>
      <c r="B4" s="5" t="s">
        <v>93</v>
      </c>
      <c r="C4" s="5" t="s">
        <v>94</v>
      </c>
      <c r="D4" s="5" t="s">
        <v>95</v>
      </c>
    </row>
    <row r="5" spans="1:4" ht="24.95" customHeight="1">
      <c r="A5" s="67" t="s">
        <v>4</v>
      </c>
      <c r="B5" s="68"/>
      <c r="C5" s="68"/>
    </row>
    <row r="6" spans="1:4" ht="15" customHeight="1">
      <c r="A6" s="62" t="s">
        <v>338</v>
      </c>
      <c r="B6" s="69">
        <v>793078.35</v>
      </c>
      <c r="C6" s="69">
        <v>826098</v>
      </c>
      <c r="D6" s="69">
        <v>793079</v>
      </c>
    </row>
    <row r="7" spans="1:4" ht="15" customHeight="1">
      <c r="A7" s="62" t="s">
        <v>339</v>
      </c>
      <c r="B7" s="69">
        <v>9720.5</v>
      </c>
      <c r="C7" s="69">
        <v>2000</v>
      </c>
      <c r="D7" s="69">
        <v>9721</v>
      </c>
    </row>
    <row r="8" spans="1:4" ht="15" customHeight="1">
      <c r="A8" s="62" t="s">
        <v>340</v>
      </c>
      <c r="B8" s="69">
        <v>14914</v>
      </c>
      <c r="C8" s="69">
        <v>0</v>
      </c>
      <c r="D8" s="69">
        <v>14915</v>
      </c>
    </row>
    <row r="9" spans="1:4" ht="15" customHeight="1">
      <c r="A9" s="62" t="s">
        <v>341</v>
      </c>
      <c r="B9" s="69">
        <v>0</v>
      </c>
      <c r="C9" s="69">
        <v>0</v>
      </c>
      <c r="D9" s="69">
        <v>0</v>
      </c>
    </row>
    <row r="10" spans="1:4" ht="15" customHeight="1">
      <c r="A10" s="62" t="s">
        <v>342</v>
      </c>
      <c r="B10" s="69">
        <v>28508.32</v>
      </c>
      <c r="C10" s="69">
        <v>30000</v>
      </c>
      <c r="D10" s="69">
        <v>28509</v>
      </c>
    </row>
    <row r="11" spans="1:4" ht="15" customHeight="1">
      <c r="A11" s="62" t="s">
        <v>343</v>
      </c>
      <c r="B11" s="69">
        <v>0</v>
      </c>
      <c r="C11" s="69">
        <v>0</v>
      </c>
      <c r="D11" s="69">
        <v>0</v>
      </c>
    </row>
    <row r="12" spans="1:4" ht="15" customHeight="1">
      <c r="A12" s="62" t="s">
        <v>344</v>
      </c>
      <c r="B12" s="69">
        <v>47772.62</v>
      </c>
      <c r="C12" s="69">
        <v>25000</v>
      </c>
      <c r="D12" s="69">
        <v>47773</v>
      </c>
    </row>
    <row r="13" spans="1:4" ht="15" customHeight="1">
      <c r="A13" s="62" t="s">
        <v>345</v>
      </c>
      <c r="B13" s="69">
        <v>12930</v>
      </c>
      <c r="C13" s="69">
        <v>15000</v>
      </c>
      <c r="D13" s="69">
        <v>12930</v>
      </c>
    </row>
    <row r="14" spans="1:4" ht="15" customHeight="1">
      <c r="A14" s="62" t="s">
        <v>346</v>
      </c>
      <c r="B14" s="69">
        <v>55318.14</v>
      </c>
      <c r="C14" s="69">
        <v>51032</v>
      </c>
      <c r="D14" s="69">
        <v>55319</v>
      </c>
    </row>
    <row r="15" spans="1:4" ht="15" customHeight="1">
      <c r="A15" s="62" t="s">
        <v>347</v>
      </c>
      <c r="B15" s="69">
        <v>12937.36</v>
      </c>
      <c r="C15" s="69">
        <v>11935</v>
      </c>
      <c r="D15" s="69">
        <v>12938</v>
      </c>
    </row>
    <row r="16" spans="1:4" ht="15" customHeight="1">
      <c r="A16" s="62" t="s">
        <v>348</v>
      </c>
      <c r="B16" s="69">
        <v>145911.53</v>
      </c>
      <c r="C16" s="69">
        <v>144580</v>
      </c>
      <c r="D16" s="69">
        <v>145912</v>
      </c>
    </row>
    <row r="17" spans="1:4" ht="15" customHeight="1">
      <c r="A17" s="62" t="s">
        <v>349</v>
      </c>
      <c r="B17" s="69">
        <v>102917.64</v>
      </c>
      <c r="C17" s="69">
        <v>116878</v>
      </c>
      <c r="D17" s="69">
        <v>102918</v>
      </c>
    </row>
    <row r="18" spans="1:4" ht="15" customHeight="1">
      <c r="A18" s="62" t="s">
        <v>350</v>
      </c>
      <c r="B18" s="69">
        <v>3812.95</v>
      </c>
      <c r="C18" s="69">
        <v>4806</v>
      </c>
      <c r="D18" s="69">
        <v>3813</v>
      </c>
    </row>
    <row r="19" spans="1:4" ht="15" customHeight="1">
      <c r="A19" s="62" t="s">
        <v>351</v>
      </c>
      <c r="B19" s="69">
        <v>798.18</v>
      </c>
      <c r="C19" s="69">
        <v>786</v>
      </c>
      <c r="D19" s="69">
        <v>799</v>
      </c>
    </row>
    <row r="20" spans="1:4" ht="15" customHeight="1">
      <c r="A20" s="62" t="s">
        <v>352</v>
      </c>
      <c r="B20" s="69">
        <v>1155.96</v>
      </c>
      <c r="C20" s="69">
        <v>1215</v>
      </c>
      <c r="D20" s="69">
        <v>1156</v>
      </c>
    </row>
    <row r="21" spans="1:4" ht="15" customHeight="1">
      <c r="A21" s="62" t="s">
        <v>353</v>
      </c>
      <c r="B21" s="69">
        <v>744.27</v>
      </c>
      <c r="C21" s="69">
        <v>0</v>
      </c>
      <c r="D21" s="69">
        <v>745</v>
      </c>
    </row>
    <row r="22" spans="1:4" ht="15" customHeight="1">
      <c r="A22" s="62" t="s">
        <v>354</v>
      </c>
      <c r="B22" s="69">
        <v>1200</v>
      </c>
      <c r="C22" s="69">
        <v>700</v>
      </c>
      <c r="D22" s="69">
        <v>1200</v>
      </c>
    </row>
    <row r="23" spans="1:4" ht="15" customHeight="1">
      <c r="A23" s="62" t="s">
        <v>355</v>
      </c>
      <c r="B23" s="69">
        <v>1280.6500000000001</v>
      </c>
      <c r="C23" s="69">
        <v>600</v>
      </c>
      <c r="D23" s="69">
        <v>1281</v>
      </c>
    </row>
    <row r="24" spans="1:4" ht="15" customHeight="1">
      <c r="A24" s="62" t="s">
        <v>356</v>
      </c>
      <c r="B24" s="69">
        <v>300</v>
      </c>
      <c r="C24" s="69">
        <v>540</v>
      </c>
      <c r="D24" s="69">
        <v>300</v>
      </c>
    </row>
    <row r="25" spans="1:4" ht="15" customHeight="1">
      <c r="A25" s="62" t="s">
        <v>357</v>
      </c>
      <c r="B25" s="69">
        <v>663.8</v>
      </c>
      <c r="C25" s="69">
        <v>500</v>
      </c>
      <c r="D25" s="69">
        <v>664</v>
      </c>
    </row>
    <row r="26" spans="1:4" ht="15" customHeight="1">
      <c r="A26" s="62" t="s">
        <v>358</v>
      </c>
      <c r="B26" s="69">
        <v>602737.81999999995</v>
      </c>
      <c r="C26" s="69">
        <v>600000</v>
      </c>
      <c r="D26" s="69">
        <v>602738</v>
      </c>
    </row>
    <row r="27" spans="1:4" ht="15" customHeight="1">
      <c r="A27" s="62" t="s">
        <v>359</v>
      </c>
      <c r="B27" s="69">
        <v>1861.35</v>
      </c>
      <c r="C27" s="69">
        <v>2500</v>
      </c>
      <c r="D27" s="69">
        <v>1862</v>
      </c>
    </row>
    <row r="28" spans="1:4" ht="15" customHeight="1">
      <c r="A28" s="62" t="s">
        <v>360</v>
      </c>
      <c r="B28" s="69">
        <v>2675</v>
      </c>
      <c r="C28" s="69">
        <v>2000</v>
      </c>
      <c r="D28" s="69">
        <v>2675</v>
      </c>
    </row>
    <row r="29" spans="1:4" ht="15" customHeight="1">
      <c r="A29" s="62" t="s">
        <v>361</v>
      </c>
      <c r="B29" s="69">
        <v>0</v>
      </c>
      <c r="C29" s="69">
        <v>200</v>
      </c>
      <c r="D29" s="69">
        <v>0</v>
      </c>
    </row>
    <row r="30" spans="1:4" ht="15" customHeight="1">
      <c r="A30" s="62" t="s">
        <v>362</v>
      </c>
      <c r="B30" s="69">
        <v>24988.98</v>
      </c>
      <c r="C30" s="69">
        <v>13000</v>
      </c>
      <c r="D30" s="69">
        <v>24989</v>
      </c>
    </row>
    <row r="31" spans="1:4" ht="15" customHeight="1">
      <c r="A31" s="62" t="s">
        <v>363</v>
      </c>
      <c r="B31" s="69">
        <v>53.99</v>
      </c>
      <c r="C31" s="69">
        <v>250</v>
      </c>
      <c r="D31" s="69">
        <v>54</v>
      </c>
    </row>
    <row r="32" spans="1:4" ht="15" customHeight="1">
      <c r="A32" s="62" t="s">
        <v>364</v>
      </c>
      <c r="B32" s="69">
        <v>2256.0700000000002</v>
      </c>
      <c r="C32" s="69">
        <v>2552</v>
      </c>
      <c r="D32" s="69">
        <v>2257</v>
      </c>
    </row>
    <row r="33" spans="1:4" ht="15" customHeight="1">
      <c r="A33" s="62" t="s">
        <v>365</v>
      </c>
      <c r="B33" s="69">
        <v>2576.59</v>
      </c>
      <c r="C33" s="69">
        <v>340</v>
      </c>
      <c r="D33" s="69">
        <v>2577</v>
      </c>
    </row>
    <row r="34" spans="1:4" ht="15" customHeight="1">
      <c r="A34" s="62" t="s">
        <v>366</v>
      </c>
      <c r="B34" s="69">
        <v>2196</v>
      </c>
      <c r="C34" s="69">
        <v>3500</v>
      </c>
      <c r="D34" s="69">
        <v>2197</v>
      </c>
    </row>
    <row r="35" spans="1:4" ht="15" customHeight="1">
      <c r="A35" s="62" t="s">
        <v>367</v>
      </c>
      <c r="B35" s="69">
        <v>4927</v>
      </c>
      <c r="C35" s="69">
        <v>4153</v>
      </c>
      <c r="D35" s="69">
        <v>4927</v>
      </c>
    </row>
    <row r="36" spans="1:4" ht="15" customHeight="1">
      <c r="A36" s="62" t="s">
        <v>368</v>
      </c>
      <c r="B36" s="69">
        <v>5478</v>
      </c>
      <c r="C36" s="69">
        <v>2748</v>
      </c>
      <c r="D36" s="69">
        <v>5478</v>
      </c>
    </row>
    <row r="37" spans="1:4" ht="15" customHeight="1">
      <c r="A37" s="62" t="s">
        <v>369</v>
      </c>
      <c r="B37" s="69">
        <v>0</v>
      </c>
      <c r="C37" s="69">
        <v>0</v>
      </c>
      <c r="D37" s="69">
        <v>0</v>
      </c>
    </row>
    <row r="38" spans="1:4" ht="15" customHeight="1">
      <c r="A38" s="62" t="s">
        <v>370</v>
      </c>
      <c r="B38" s="69">
        <v>22438.48</v>
      </c>
      <c r="C38" s="69">
        <v>10080</v>
      </c>
      <c r="D38" s="69">
        <v>22439</v>
      </c>
    </row>
    <row r="39" spans="1:4" ht="15" customHeight="1">
      <c r="A39" s="62" t="s">
        <v>371</v>
      </c>
      <c r="B39" s="69">
        <v>42960</v>
      </c>
      <c r="C39" s="69">
        <v>42960</v>
      </c>
      <c r="D39" s="69">
        <v>42960</v>
      </c>
    </row>
    <row r="40" spans="1:4" ht="15" customHeight="1">
      <c r="A40" s="62" t="s">
        <v>372</v>
      </c>
      <c r="B40" s="69">
        <v>0</v>
      </c>
      <c r="C40" s="69">
        <v>108</v>
      </c>
      <c r="D40" s="69">
        <v>0</v>
      </c>
    </row>
    <row r="41" spans="1:4" ht="15" customHeight="1">
      <c r="A41" s="62" t="s">
        <v>373</v>
      </c>
      <c r="B41" s="69">
        <v>0</v>
      </c>
      <c r="C41" s="69">
        <v>1788</v>
      </c>
      <c r="D41" s="69">
        <v>0</v>
      </c>
    </row>
    <row r="42" spans="1:4" ht="15" customHeight="1">
      <c r="A42" s="62" t="s">
        <v>374</v>
      </c>
      <c r="B42" s="69">
        <v>0</v>
      </c>
      <c r="C42" s="69">
        <v>336</v>
      </c>
      <c r="D42" s="69">
        <v>0</v>
      </c>
    </row>
    <row r="43" spans="1:4" ht="15" customHeight="1">
      <c r="A43" s="62" t="s">
        <v>375</v>
      </c>
      <c r="B43" s="69">
        <v>0</v>
      </c>
      <c r="C43" s="69">
        <v>788</v>
      </c>
      <c r="D43" s="69">
        <v>0</v>
      </c>
    </row>
    <row r="44" spans="1:4" ht="15" customHeight="1">
      <c r="A44" s="62" t="s">
        <v>376</v>
      </c>
      <c r="B44" s="69">
        <v>0</v>
      </c>
      <c r="C44" s="69">
        <v>756</v>
      </c>
      <c r="D44" s="69">
        <v>0</v>
      </c>
    </row>
    <row r="45" spans="1:4" ht="15" customHeight="1">
      <c r="A45" s="62" t="s">
        <v>377</v>
      </c>
      <c r="B45" s="69">
        <v>9798.5400000000009</v>
      </c>
      <c r="C45" s="69">
        <v>7500</v>
      </c>
      <c r="D45" s="69">
        <v>9799</v>
      </c>
    </row>
    <row r="46" spans="1:4" ht="15" customHeight="1">
      <c r="A46" s="62" t="s">
        <v>378</v>
      </c>
      <c r="B46" s="69">
        <v>3806.46</v>
      </c>
      <c r="C46" s="69">
        <v>4000</v>
      </c>
      <c r="D46" s="69">
        <v>3807</v>
      </c>
    </row>
    <row r="47" spans="1:4" ht="15" customHeight="1">
      <c r="A47" s="62" t="s">
        <v>379</v>
      </c>
      <c r="B47" s="69">
        <v>1194</v>
      </c>
      <c r="C47" s="69">
        <v>1100</v>
      </c>
      <c r="D47" s="69">
        <v>1194</v>
      </c>
    </row>
    <row r="48" spans="1:4" ht="15" customHeight="1">
      <c r="A48" s="62" t="s">
        <v>380</v>
      </c>
      <c r="B48" s="69">
        <v>2562.2600000000002</v>
      </c>
      <c r="C48" s="69">
        <v>2000</v>
      </c>
      <c r="D48" s="69">
        <v>2563</v>
      </c>
    </row>
    <row r="49" spans="1:4" ht="15" customHeight="1">
      <c r="A49" s="62" t="s">
        <v>381</v>
      </c>
      <c r="B49" s="69">
        <v>1051.96</v>
      </c>
      <c r="C49" s="69">
        <v>2000</v>
      </c>
      <c r="D49" s="69">
        <v>1052</v>
      </c>
    </row>
    <row r="50" spans="1:4" ht="15" customHeight="1">
      <c r="A50" s="62" t="s">
        <v>382</v>
      </c>
      <c r="B50" s="69">
        <v>35416.9</v>
      </c>
      <c r="C50" s="69">
        <v>32500</v>
      </c>
      <c r="D50" s="69">
        <v>35417</v>
      </c>
    </row>
    <row r="51" spans="1:4" ht="15" customHeight="1">
      <c r="A51" s="62" t="s">
        <v>383</v>
      </c>
      <c r="B51" s="69">
        <v>1939.06</v>
      </c>
      <c r="C51" s="69">
        <v>1100</v>
      </c>
      <c r="D51" s="69">
        <v>1940</v>
      </c>
    </row>
    <row r="52" spans="1:4" ht="15" customHeight="1">
      <c r="A52" s="62" t="s">
        <v>384</v>
      </c>
      <c r="B52" s="69">
        <v>146.16</v>
      </c>
      <c r="C52" s="69">
        <v>900</v>
      </c>
      <c r="D52" s="69">
        <v>147</v>
      </c>
    </row>
    <row r="53" spans="1:4" ht="15" customHeight="1">
      <c r="A53" s="62" t="s">
        <v>385</v>
      </c>
      <c r="B53" s="69">
        <v>1849.65</v>
      </c>
      <c r="C53" s="69">
        <v>2000</v>
      </c>
      <c r="D53" s="69">
        <v>1850</v>
      </c>
    </row>
    <row r="54" spans="1:4" ht="15" customHeight="1">
      <c r="A54" s="62" t="s">
        <v>386</v>
      </c>
      <c r="B54" s="69">
        <v>5390</v>
      </c>
      <c r="C54" s="69">
        <v>3000</v>
      </c>
      <c r="D54" s="69">
        <v>5390</v>
      </c>
    </row>
    <row r="55" spans="1:4" ht="15" customHeight="1">
      <c r="A55" s="62" t="s">
        <v>387</v>
      </c>
      <c r="B55" s="69">
        <v>11706.65</v>
      </c>
      <c r="C55" s="69">
        <v>10600</v>
      </c>
      <c r="D55" s="69">
        <v>11707</v>
      </c>
    </row>
    <row r="56" spans="1:4" ht="15" customHeight="1">
      <c r="A56" s="62" t="s">
        <v>388</v>
      </c>
      <c r="B56" s="69">
        <v>1897.11</v>
      </c>
      <c r="C56" s="69">
        <v>3600</v>
      </c>
      <c r="D56" s="69">
        <v>1898</v>
      </c>
    </row>
    <row r="57" spans="1:4" ht="15" customHeight="1">
      <c r="A57" s="62" t="s">
        <v>389</v>
      </c>
      <c r="B57" s="69">
        <v>430</v>
      </c>
      <c r="C57" s="69">
        <v>500</v>
      </c>
      <c r="D57" s="69">
        <v>430</v>
      </c>
    </row>
    <row r="58" spans="1:4" ht="15" customHeight="1">
      <c r="A58" s="62" t="s">
        <v>390</v>
      </c>
      <c r="B58" s="69">
        <v>10577.21</v>
      </c>
      <c r="C58" s="69">
        <v>6600</v>
      </c>
      <c r="D58" s="69">
        <v>10578</v>
      </c>
    </row>
    <row r="59" spans="1:4" ht="15" customHeight="1">
      <c r="A59" s="62" t="s">
        <v>391</v>
      </c>
      <c r="B59" s="69">
        <v>1039.76</v>
      </c>
      <c r="C59" s="69">
        <v>750</v>
      </c>
      <c r="D59" s="69">
        <v>1040</v>
      </c>
    </row>
    <row r="60" spans="1:4" ht="15" customHeight="1">
      <c r="A60" s="62" t="s">
        <v>392</v>
      </c>
      <c r="B60" s="69">
        <v>1905</v>
      </c>
      <c r="C60" s="69">
        <v>3250</v>
      </c>
      <c r="D60" s="69">
        <v>1905</v>
      </c>
    </row>
    <row r="61" spans="1:4" ht="15" customHeight="1">
      <c r="A61" s="62" t="s">
        <v>393</v>
      </c>
      <c r="B61" s="69">
        <v>6232.4</v>
      </c>
      <c r="C61" s="69">
        <v>4500</v>
      </c>
      <c r="D61" s="69">
        <v>6233</v>
      </c>
    </row>
    <row r="62" spans="1:4" ht="15" customHeight="1">
      <c r="A62" s="62" t="s">
        <v>394</v>
      </c>
      <c r="B62" s="69">
        <v>6025.28</v>
      </c>
      <c r="C62" s="69">
        <v>6330</v>
      </c>
      <c r="D62" s="69">
        <v>6026</v>
      </c>
    </row>
    <row r="63" spans="1:4" ht="15" customHeight="1">
      <c r="A63" s="62" t="s">
        <v>395</v>
      </c>
      <c r="B63" s="69">
        <v>7048.86</v>
      </c>
      <c r="C63" s="69">
        <v>7435</v>
      </c>
      <c r="D63" s="69">
        <v>7049</v>
      </c>
    </row>
    <row r="64" spans="1:4" ht="15" customHeight="1">
      <c r="A64" s="62" t="s">
        <v>396</v>
      </c>
      <c r="B64" s="69">
        <v>6978.73</v>
      </c>
      <c r="C64" s="69">
        <v>6979</v>
      </c>
      <c r="D64" s="69">
        <v>6979</v>
      </c>
    </row>
    <row r="65" spans="1:8" ht="15" customHeight="1">
      <c r="A65" s="62" t="s">
        <v>397</v>
      </c>
      <c r="B65" s="69">
        <v>4498.9399999999996</v>
      </c>
      <c r="C65" s="69">
        <v>4499</v>
      </c>
      <c r="D65" s="69">
        <v>4499</v>
      </c>
    </row>
    <row r="66" spans="1:8" ht="15" customHeight="1">
      <c r="A66" s="62" t="s">
        <v>398</v>
      </c>
      <c r="B66" s="69">
        <v>4498.9399999999996</v>
      </c>
      <c r="C66" s="69">
        <v>4499</v>
      </c>
      <c r="D66" s="69">
        <v>4499</v>
      </c>
    </row>
    <row r="67" spans="1:8" ht="15" customHeight="1">
      <c r="A67" s="62" t="s">
        <v>399</v>
      </c>
      <c r="B67" s="69">
        <v>7609.49</v>
      </c>
      <c r="C67" s="69">
        <v>7609</v>
      </c>
      <c r="D67" s="69">
        <v>7610</v>
      </c>
    </row>
    <row r="68" spans="1:8" ht="15" customHeight="1">
      <c r="A68" s="62" t="s">
        <v>400</v>
      </c>
      <c r="B68" s="69">
        <v>40274.230000000003</v>
      </c>
      <c r="C68" s="69">
        <v>7000</v>
      </c>
      <c r="D68" s="69">
        <v>40275</v>
      </c>
    </row>
    <row r="69" spans="1:8" ht="15" customHeight="1">
      <c r="A69" s="62" t="s">
        <v>401</v>
      </c>
      <c r="B69" s="69">
        <v>40274.230000000003</v>
      </c>
      <c r="C69" s="69">
        <v>0</v>
      </c>
      <c r="D69" s="69">
        <v>40275</v>
      </c>
    </row>
    <row r="70" spans="1:8" ht="15" customHeight="1">
      <c r="A70" s="62" t="s">
        <v>402</v>
      </c>
      <c r="B70" s="69">
        <v>5345.35</v>
      </c>
      <c r="C70" s="69">
        <v>5500</v>
      </c>
      <c r="D70" s="69">
        <v>5346</v>
      </c>
      <c r="H70" s="66"/>
    </row>
    <row r="71" spans="1:8" ht="15" customHeight="1">
      <c r="A71" s="62" t="s">
        <v>403</v>
      </c>
      <c r="B71" s="69">
        <v>14124.2</v>
      </c>
      <c r="C71" s="69">
        <v>4000</v>
      </c>
      <c r="D71" s="69">
        <v>14125</v>
      </c>
    </row>
    <row r="72" spans="1:8" ht="15" customHeight="1">
      <c r="A72" s="62" t="s">
        <v>404</v>
      </c>
      <c r="B72" s="69">
        <v>0</v>
      </c>
      <c r="C72" s="69">
        <v>1200</v>
      </c>
      <c r="D72" s="69">
        <v>0</v>
      </c>
    </row>
    <row r="73" spans="1:8" ht="15" customHeight="1">
      <c r="A73" s="62" t="s">
        <v>405</v>
      </c>
      <c r="B73" s="69">
        <v>12772.86</v>
      </c>
      <c r="C73" s="69">
        <v>12720</v>
      </c>
      <c r="D73" s="69">
        <v>12773</v>
      </c>
    </row>
    <row r="74" spans="1:8" ht="15" customHeight="1">
      <c r="A74" s="62" t="s">
        <v>406</v>
      </c>
      <c r="B74" s="69">
        <v>2862</v>
      </c>
      <c r="C74" s="69">
        <v>3000</v>
      </c>
      <c r="D74" s="69">
        <v>2863</v>
      </c>
    </row>
    <row r="75" spans="1:8" ht="15" customHeight="1">
      <c r="A75" s="62" t="s">
        <v>599</v>
      </c>
      <c r="B75" s="69">
        <v>3740.5</v>
      </c>
      <c r="C75" s="69">
        <v>5000</v>
      </c>
      <c r="D75" s="69">
        <v>3741</v>
      </c>
    </row>
    <row r="76" spans="1:8">
      <c r="A76" s="64" t="s">
        <v>11</v>
      </c>
      <c r="B76" s="70">
        <f>SUM(B6:B75)</f>
        <v>2202110.2799999993</v>
      </c>
      <c r="C76" s="70">
        <f>SUM(C6:C75)</f>
        <v>2081400</v>
      </c>
      <c r="D76" s="76">
        <f>SUM(D6:D75)</f>
        <v>2202135</v>
      </c>
    </row>
  </sheetData>
  <mergeCells count="1">
    <mergeCell ref="A1:D1"/>
  </mergeCells>
  <pageMargins left="0.7" right="0.7" top="0.75" bottom="0.75" header="0.3" footer="0.3"/>
  <pageSetup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DA4C-6B94-417D-9A9D-E1982D06EB12}">
  <dimension ref="A1:D7"/>
  <sheetViews>
    <sheetView workbookViewId="0">
      <selection activeCell="B6" sqref="B6"/>
    </sheetView>
  </sheetViews>
  <sheetFormatPr defaultRowHeight="15"/>
  <cols>
    <col min="1" max="1" width="37.7109375" customWidth="1"/>
    <col min="2" max="4" width="12.7109375" customWidth="1"/>
  </cols>
  <sheetData>
    <row r="1" spans="1:4" ht="37.5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471</v>
      </c>
    </row>
    <row r="5" spans="1:4">
      <c r="A5" s="67" t="s">
        <v>4</v>
      </c>
      <c r="B5" s="68"/>
      <c r="C5" s="68"/>
      <c r="D5" s="68"/>
    </row>
    <row r="6" spans="1:4">
      <c r="A6" s="62" t="s">
        <v>407</v>
      </c>
      <c r="B6" s="69">
        <v>0</v>
      </c>
      <c r="C6" s="69">
        <v>200</v>
      </c>
      <c r="D6" s="69">
        <v>0</v>
      </c>
    </row>
    <row r="7" spans="1:4">
      <c r="A7" s="64" t="s">
        <v>11</v>
      </c>
      <c r="B7" s="70">
        <f>SUM(B6)</f>
        <v>0</v>
      </c>
      <c r="C7" s="70">
        <f>SUM(C6)</f>
        <v>200</v>
      </c>
      <c r="D7" s="70">
        <f>SUM(D6)</f>
        <v>0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A2C3-A5F0-4A88-81BF-32D057841BD4}">
  <dimension ref="A1:D23"/>
  <sheetViews>
    <sheetView topLeftCell="A4" workbookViewId="0">
      <selection activeCell="D11" sqref="D11"/>
    </sheetView>
  </sheetViews>
  <sheetFormatPr defaultRowHeight="15"/>
  <cols>
    <col min="1" max="1" width="45.140625" customWidth="1"/>
    <col min="2" max="3" width="12.7109375" customWidth="1"/>
    <col min="4" max="4" width="13.140625" customWidth="1"/>
  </cols>
  <sheetData>
    <row r="1" spans="1:4" ht="51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1</v>
      </c>
    </row>
    <row r="5" spans="1:4">
      <c r="A5" s="67" t="s">
        <v>4</v>
      </c>
      <c r="B5" s="68"/>
      <c r="C5" s="68"/>
    </row>
    <row r="6" spans="1:4" ht="15" customHeight="1">
      <c r="A6" s="62" t="s">
        <v>408</v>
      </c>
      <c r="B6" s="69">
        <v>28024.62</v>
      </c>
      <c r="C6" s="69">
        <v>32300</v>
      </c>
      <c r="D6" s="69">
        <v>28025</v>
      </c>
    </row>
    <row r="7" spans="1:4" ht="15" customHeight="1">
      <c r="A7" s="62" t="s">
        <v>409</v>
      </c>
      <c r="B7" s="69">
        <v>154.5</v>
      </c>
      <c r="C7" s="69">
        <v>0</v>
      </c>
      <c r="D7" s="69">
        <v>155</v>
      </c>
    </row>
    <row r="8" spans="1:4" ht="15" customHeight="1">
      <c r="A8" s="62" t="s">
        <v>410</v>
      </c>
      <c r="B8" s="69">
        <v>9.58</v>
      </c>
      <c r="C8" s="69">
        <v>0</v>
      </c>
      <c r="D8" s="69">
        <v>10</v>
      </c>
    </row>
    <row r="9" spans="1:4" ht="15" customHeight="1">
      <c r="A9" s="62" t="s">
        <v>411</v>
      </c>
      <c r="B9" s="69">
        <v>2.2400000000000002</v>
      </c>
      <c r="C9" s="69">
        <v>0</v>
      </c>
      <c r="D9" s="69">
        <v>3</v>
      </c>
    </row>
    <row r="10" spans="1:4" ht="15" customHeight="1">
      <c r="A10" s="62" t="s">
        <v>412</v>
      </c>
      <c r="B10" s="69">
        <v>15.45</v>
      </c>
      <c r="C10" s="69">
        <v>0</v>
      </c>
      <c r="D10" s="69">
        <v>16</v>
      </c>
    </row>
    <row r="11" spans="1:4" ht="15" customHeight="1">
      <c r="A11" s="62" t="s">
        <v>413</v>
      </c>
      <c r="B11" s="69">
        <v>891.69</v>
      </c>
      <c r="C11" s="69">
        <v>1000</v>
      </c>
      <c r="D11" s="69">
        <v>892</v>
      </c>
    </row>
    <row r="12" spans="1:4" ht="15" customHeight="1">
      <c r="A12" s="62" t="s">
        <v>414</v>
      </c>
      <c r="B12" s="69">
        <v>12.4</v>
      </c>
      <c r="C12" s="69">
        <v>0</v>
      </c>
      <c r="D12" s="69">
        <v>13</v>
      </c>
    </row>
    <row r="13" spans="1:4" ht="15" customHeight="1">
      <c r="A13" s="62" t="s">
        <v>415</v>
      </c>
      <c r="B13" s="69">
        <v>2.9</v>
      </c>
      <c r="C13" s="69">
        <v>0</v>
      </c>
      <c r="D13" s="69">
        <v>3</v>
      </c>
    </row>
    <row r="14" spans="1:4" ht="15" customHeight="1">
      <c r="A14" s="62" t="s">
        <v>416</v>
      </c>
      <c r="B14" s="69">
        <v>9.67</v>
      </c>
      <c r="C14" s="69">
        <v>0</v>
      </c>
      <c r="D14" s="69">
        <v>10</v>
      </c>
    </row>
    <row r="15" spans="1:4" ht="15" customHeight="1">
      <c r="A15" s="62" t="s">
        <v>417</v>
      </c>
      <c r="B15" s="69">
        <v>0</v>
      </c>
      <c r="C15" s="69">
        <v>0</v>
      </c>
      <c r="D15" s="69">
        <v>0</v>
      </c>
    </row>
    <row r="16" spans="1:4" ht="15" customHeight="1">
      <c r="A16" s="62" t="s">
        <v>418</v>
      </c>
      <c r="B16" s="69">
        <v>1430</v>
      </c>
      <c r="C16" s="69">
        <v>1200</v>
      </c>
      <c r="D16" s="69">
        <v>1430</v>
      </c>
    </row>
    <row r="17" spans="1:4" ht="15" customHeight="1">
      <c r="A17" s="62" t="s">
        <v>419</v>
      </c>
      <c r="B17" s="69">
        <v>8229.2900000000009</v>
      </c>
      <c r="C17" s="69">
        <v>6500</v>
      </c>
      <c r="D17" s="69">
        <v>8230</v>
      </c>
    </row>
    <row r="18" spans="1:4" ht="15" customHeight="1">
      <c r="A18" s="62" t="s">
        <v>420</v>
      </c>
      <c r="B18" s="69">
        <v>450</v>
      </c>
      <c r="C18" s="69">
        <v>0</v>
      </c>
      <c r="D18" s="69">
        <v>450</v>
      </c>
    </row>
    <row r="19" spans="1:4" ht="15" customHeight="1">
      <c r="A19" s="62" t="s">
        <v>421</v>
      </c>
      <c r="B19" s="69">
        <v>27.46</v>
      </c>
      <c r="C19" s="69">
        <v>0</v>
      </c>
      <c r="D19" s="69">
        <v>28</v>
      </c>
    </row>
    <row r="20" spans="1:4" ht="15" customHeight="1">
      <c r="A20" s="62" t="s">
        <v>422</v>
      </c>
      <c r="B20" s="69">
        <v>6.42</v>
      </c>
      <c r="C20" s="69">
        <v>0</v>
      </c>
      <c r="D20" s="69">
        <v>7</v>
      </c>
    </row>
    <row r="21" spans="1:4" ht="15" customHeight="1">
      <c r="A21" s="62" t="s">
        <v>423</v>
      </c>
      <c r="B21" s="69">
        <v>44.95</v>
      </c>
      <c r="C21" s="69">
        <v>0</v>
      </c>
      <c r="D21" s="69">
        <v>45</v>
      </c>
    </row>
    <row r="22" spans="1:4" ht="15" customHeight="1">
      <c r="A22" s="62" t="s">
        <v>424</v>
      </c>
      <c r="B22" s="69">
        <v>29970</v>
      </c>
      <c r="C22" s="69">
        <v>19000</v>
      </c>
      <c r="D22" s="69">
        <v>29970</v>
      </c>
    </row>
    <row r="23" spans="1:4" ht="15" customHeight="1">
      <c r="A23" s="64" t="s">
        <v>11</v>
      </c>
      <c r="B23" s="70">
        <f>SUM(B6:B22)</f>
        <v>69281.17</v>
      </c>
      <c r="C23" s="70">
        <f>SUM(C6:C22)</f>
        <v>60000</v>
      </c>
      <c r="D23" s="76">
        <f>SUM(D6:D22)</f>
        <v>69287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0080-2878-4539-813C-A1C2F4C5D3FB}">
  <dimension ref="A1:D14"/>
  <sheetViews>
    <sheetView workbookViewId="0">
      <selection activeCell="D14" sqref="D14"/>
    </sheetView>
  </sheetViews>
  <sheetFormatPr defaultRowHeight="15"/>
  <cols>
    <col min="1" max="1" width="44" customWidth="1"/>
    <col min="2" max="2" width="14.5703125" customWidth="1"/>
    <col min="3" max="3" width="14.140625" style="59" customWidth="1"/>
    <col min="4" max="4" width="12.7109375" customWidth="1"/>
  </cols>
  <sheetData>
    <row r="1" spans="1:4" ht="33.75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472</v>
      </c>
    </row>
    <row r="5" spans="1:4">
      <c r="A5" s="67" t="s">
        <v>4</v>
      </c>
      <c r="B5" s="68"/>
      <c r="C5" s="61"/>
      <c r="D5" s="68"/>
    </row>
    <row r="6" spans="1:4" ht="15" customHeight="1">
      <c r="A6" s="62" t="s">
        <v>425</v>
      </c>
      <c r="B6" s="77">
        <v>5188.79</v>
      </c>
      <c r="C6" s="69">
        <v>4000</v>
      </c>
      <c r="D6" s="69">
        <v>5189</v>
      </c>
    </row>
    <row r="7" spans="1:4" ht="15" customHeight="1">
      <c r="A7" s="62" t="s">
        <v>426</v>
      </c>
      <c r="B7" s="77">
        <v>269</v>
      </c>
      <c r="C7" s="69">
        <v>0</v>
      </c>
      <c r="D7" s="69">
        <v>269</v>
      </c>
    </row>
    <row r="8" spans="1:4" ht="15" customHeight="1">
      <c r="A8" s="62" t="s">
        <v>427</v>
      </c>
      <c r="B8" s="77">
        <v>16.68</v>
      </c>
      <c r="C8" s="69">
        <v>0</v>
      </c>
      <c r="D8" s="69">
        <v>17</v>
      </c>
    </row>
    <row r="9" spans="1:4" ht="15" customHeight="1">
      <c r="A9" s="62" t="s">
        <v>428</v>
      </c>
      <c r="B9" s="77">
        <v>3.9</v>
      </c>
      <c r="C9" s="69">
        <v>0</v>
      </c>
      <c r="D9" s="69">
        <v>4</v>
      </c>
    </row>
    <row r="10" spans="1:4" ht="15" customHeight="1">
      <c r="A10" s="62" t="s">
        <v>429</v>
      </c>
      <c r="B10" s="77">
        <v>26.05</v>
      </c>
      <c r="C10" s="69">
        <v>0</v>
      </c>
      <c r="D10" s="69">
        <v>27</v>
      </c>
    </row>
    <row r="11" spans="1:4" ht="15" customHeight="1">
      <c r="A11" s="62" t="s">
        <v>430</v>
      </c>
      <c r="B11" s="77">
        <v>145</v>
      </c>
      <c r="C11" s="69">
        <v>500</v>
      </c>
      <c r="D11" s="69">
        <v>145</v>
      </c>
    </row>
    <row r="12" spans="1:4" ht="15" customHeight="1">
      <c r="A12" s="62" t="s">
        <v>431</v>
      </c>
      <c r="B12" s="77">
        <v>800</v>
      </c>
      <c r="C12" s="69">
        <v>250</v>
      </c>
      <c r="D12" s="69">
        <v>800</v>
      </c>
    </row>
    <row r="13" spans="1:4" ht="15" customHeight="1">
      <c r="A13" s="62" t="s">
        <v>432</v>
      </c>
      <c r="B13" s="77">
        <v>1195.6500000000001</v>
      </c>
      <c r="C13" s="69">
        <v>250</v>
      </c>
      <c r="D13" s="69">
        <v>1196</v>
      </c>
    </row>
    <row r="14" spans="1:4" ht="15" customHeight="1">
      <c r="A14" s="64" t="s">
        <v>11</v>
      </c>
      <c r="B14" s="70">
        <f>SUM(B6:B13)</f>
        <v>7645.07</v>
      </c>
      <c r="C14" s="78">
        <f>SUM(C6:C13)</f>
        <v>5000</v>
      </c>
      <c r="D14" s="70">
        <f>SUM(D6:D13)</f>
        <v>7647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F729-CBA8-47B8-8348-18E35EB18D82}">
  <dimension ref="A1:D10"/>
  <sheetViews>
    <sheetView workbookViewId="0">
      <selection activeCell="D10" sqref="D10"/>
    </sheetView>
  </sheetViews>
  <sheetFormatPr defaultRowHeight="15"/>
  <cols>
    <col min="1" max="1" width="42.5703125" customWidth="1"/>
    <col min="2" max="4" width="12.7109375" customWidth="1"/>
  </cols>
  <sheetData>
    <row r="1" spans="1:4" ht="53.25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2</v>
      </c>
    </row>
    <row r="5" spans="1:4">
      <c r="A5" s="67" t="s">
        <v>4</v>
      </c>
      <c r="B5" s="68"/>
      <c r="C5" s="68"/>
      <c r="D5" s="68"/>
    </row>
    <row r="6" spans="1:4" ht="15" customHeight="1">
      <c r="A6" s="62" t="s">
        <v>433</v>
      </c>
      <c r="B6" s="69">
        <v>0</v>
      </c>
      <c r="C6" s="69">
        <v>0</v>
      </c>
      <c r="D6" s="69">
        <v>0</v>
      </c>
    </row>
    <row r="7" spans="1:4" ht="15" customHeight="1">
      <c r="A7" s="62" t="s">
        <v>434</v>
      </c>
      <c r="B7" s="69">
        <v>1500</v>
      </c>
      <c r="C7" s="69">
        <v>0</v>
      </c>
      <c r="D7" s="69">
        <v>1500</v>
      </c>
    </row>
    <row r="8" spans="1:4" ht="15" customHeight="1">
      <c r="A8" s="62" t="s">
        <v>435</v>
      </c>
      <c r="B8" s="69">
        <v>0</v>
      </c>
      <c r="C8" s="69">
        <v>4000</v>
      </c>
      <c r="D8" s="69">
        <v>0</v>
      </c>
    </row>
    <row r="9" spans="1:4" ht="15" customHeight="1">
      <c r="A9" s="62" t="s">
        <v>436</v>
      </c>
      <c r="B9" s="69">
        <v>0</v>
      </c>
      <c r="C9" s="69">
        <v>1000</v>
      </c>
      <c r="D9" s="69">
        <v>0</v>
      </c>
    </row>
    <row r="10" spans="1:4" ht="15" customHeight="1">
      <c r="A10" s="64" t="s">
        <v>11</v>
      </c>
      <c r="B10" s="70">
        <v>1500</v>
      </c>
      <c r="C10" s="70">
        <v>5000</v>
      </c>
      <c r="D10" s="76">
        <f>SUM(D6:D9)</f>
        <v>1500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30BCB-42B2-4683-8D48-B4AB0664523B}">
  <dimension ref="A1:D7"/>
  <sheetViews>
    <sheetView workbookViewId="0">
      <selection activeCell="D6" sqref="D6"/>
    </sheetView>
  </sheetViews>
  <sheetFormatPr defaultRowHeight="15"/>
  <cols>
    <col min="1" max="1" width="37.7109375" customWidth="1"/>
    <col min="2" max="4" width="12.7109375" customWidth="1"/>
  </cols>
  <sheetData>
    <row r="1" spans="1:4" ht="34.5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8</v>
      </c>
    </row>
    <row r="5" spans="1:4">
      <c r="A5" s="67" t="s">
        <v>4</v>
      </c>
      <c r="B5" s="68"/>
      <c r="C5" s="68"/>
    </row>
    <row r="6" spans="1:4">
      <c r="A6" s="62" t="s">
        <v>437</v>
      </c>
      <c r="B6" s="69">
        <v>1927.58</v>
      </c>
      <c r="C6" s="69">
        <v>3000</v>
      </c>
      <c r="D6" s="86">
        <v>1928</v>
      </c>
    </row>
    <row r="7" spans="1:4">
      <c r="A7" s="64" t="s">
        <v>11</v>
      </c>
      <c r="B7" s="70">
        <f>SUM(B6)</f>
        <v>1927.58</v>
      </c>
      <c r="C7" s="70">
        <f>SUM(C6)</f>
        <v>3000</v>
      </c>
      <c r="D7" s="87">
        <f>SUM(D6)</f>
        <v>1928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6023-2E68-4F29-90DF-C2EAC99917FF}">
  <dimension ref="A1:D544"/>
  <sheetViews>
    <sheetView workbookViewId="0">
      <selection activeCell="B14" sqref="B14"/>
    </sheetView>
  </sheetViews>
  <sheetFormatPr defaultRowHeight="33.75" customHeight="1"/>
  <cols>
    <col min="1" max="1" width="37.7109375" customWidth="1"/>
    <col min="2" max="4" width="12.7109375" customWidth="1"/>
  </cols>
  <sheetData>
    <row r="1" spans="1:4" ht="48.75" customHeight="1" thickTop="1" thickBot="1">
      <c r="A1" s="128" t="s">
        <v>121</v>
      </c>
      <c r="B1" s="128"/>
      <c r="C1" s="128"/>
      <c r="D1" s="128"/>
    </row>
    <row r="2" spans="1:4" ht="15" customHeight="1" thickTop="1">
      <c r="A2" t="s">
        <v>0</v>
      </c>
    </row>
    <row r="3" spans="1:4" ht="45.75" customHeight="1">
      <c r="B3" s="5" t="s">
        <v>93</v>
      </c>
      <c r="C3" s="5" t="s">
        <v>94</v>
      </c>
      <c r="D3" s="5" t="s">
        <v>95</v>
      </c>
    </row>
    <row r="4" spans="1:4" ht="15" customHeight="1">
      <c r="A4" s="66" t="s">
        <v>473</v>
      </c>
    </row>
    <row r="5" spans="1:4" ht="15" customHeight="1">
      <c r="A5" s="67" t="s">
        <v>4</v>
      </c>
      <c r="B5" s="68"/>
      <c r="C5" s="68"/>
    </row>
    <row r="6" spans="1:4" ht="15" customHeight="1">
      <c r="A6" s="62" t="s">
        <v>438</v>
      </c>
      <c r="B6" s="69">
        <v>0</v>
      </c>
      <c r="C6" s="69">
        <v>200</v>
      </c>
      <c r="D6" s="69">
        <v>0</v>
      </c>
    </row>
    <row r="7" spans="1:4" ht="15" customHeight="1">
      <c r="A7" s="64" t="s">
        <v>11</v>
      </c>
      <c r="B7" s="70">
        <f>SUM(B6)</f>
        <v>0</v>
      </c>
      <c r="C7" s="70">
        <f>SUM(C6)</f>
        <v>200</v>
      </c>
      <c r="D7" s="76">
        <f>SUM(D6)</f>
        <v>0</v>
      </c>
    </row>
    <row r="8" spans="1:4" ht="15" customHeight="1"/>
    <row r="9" spans="1:4" ht="15" customHeight="1"/>
    <row r="10" spans="1:4" ht="15" customHeight="1"/>
    <row r="11" spans="1:4" ht="15" customHeight="1"/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09A4-2B6E-489D-A752-B89DC1562EBF}">
  <dimension ref="A1:D26"/>
  <sheetViews>
    <sheetView workbookViewId="0">
      <selection activeCell="D26" sqref="D26"/>
    </sheetView>
  </sheetViews>
  <sheetFormatPr defaultRowHeight="15"/>
  <cols>
    <col min="1" max="1" width="51" customWidth="1"/>
    <col min="2" max="4" width="12.7109375" customWidth="1"/>
  </cols>
  <sheetData>
    <row r="1" spans="1:4" ht="34.5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9</v>
      </c>
    </row>
    <row r="5" spans="1:4">
      <c r="A5" s="67" t="s">
        <v>4</v>
      </c>
      <c r="B5" s="68"/>
      <c r="C5" s="68"/>
    </row>
    <row r="6" spans="1:4" ht="15" customHeight="1">
      <c r="A6" s="62" t="s">
        <v>439</v>
      </c>
      <c r="B6" s="69">
        <v>22800.63</v>
      </c>
      <c r="C6" s="69">
        <v>20000</v>
      </c>
      <c r="D6" s="69">
        <v>22801</v>
      </c>
    </row>
    <row r="7" spans="1:4" ht="15" customHeight="1">
      <c r="A7" s="62" t="s">
        <v>440</v>
      </c>
      <c r="B7" s="69">
        <v>526</v>
      </c>
      <c r="C7" s="69">
        <v>0</v>
      </c>
      <c r="D7" s="69">
        <v>526</v>
      </c>
    </row>
    <row r="8" spans="1:4" ht="15" customHeight="1">
      <c r="A8" s="62" t="s">
        <v>441</v>
      </c>
      <c r="B8" s="69">
        <v>32.450000000000003</v>
      </c>
      <c r="C8" s="69">
        <v>0</v>
      </c>
      <c r="D8" s="69">
        <v>33</v>
      </c>
    </row>
    <row r="9" spans="1:4" ht="15" customHeight="1">
      <c r="A9" s="62" t="s">
        <v>442</v>
      </c>
      <c r="B9" s="69">
        <v>7.6</v>
      </c>
      <c r="C9" s="69">
        <v>0</v>
      </c>
      <c r="D9" s="69">
        <v>8</v>
      </c>
    </row>
    <row r="10" spans="1:4" ht="15" customHeight="1">
      <c r="A10" s="62" t="s">
        <v>443</v>
      </c>
      <c r="B10" s="69">
        <v>60.33</v>
      </c>
      <c r="C10" s="69">
        <v>0</v>
      </c>
      <c r="D10" s="69">
        <v>61</v>
      </c>
    </row>
    <row r="11" spans="1:4" ht="15" customHeight="1">
      <c r="A11" s="62" t="s">
        <v>444</v>
      </c>
      <c r="B11" s="69">
        <v>9883.1200000000008</v>
      </c>
      <c r="C11" s="69">
        <v>20000</v>
      </c>
      <c r="D11" s="69">
        <v>9884</v>
      </c>
    </row>
    <row r="12" spans="1:4" ht="15" customHeight="1">
      <c r="A12" s="62" t="s">
        <v>445</v>
      </c>
      <c r="B12" s="69">
        <v>9434.75</v>
      </c>
      <c r="C12" s="69">
        <v>0</v>
      </c>
      <c r="D12" s="69">
        <v>9435</v>
      </c>
    </row>
    <row r="13" spans="1:4" ht="15" customHeight="1">
      <c r="A13" s="62" t="s">
        <v>446</v>
      </c>
      <c r="B13" s="69">
        <v>572.91999999999996</v>
      </c>
      <c r="C13" s="69">
        <v>0</v>
      </c>
      <c r="D13" s="69">
        <v>573</v>
      </c>
    </row>
    <row r="14" spans="1:4" ht="15" customHeight="1">
      <c r="A14" s="62" t="s">
        <v>447</v>
      </c>
      <c r="B14" s="69">
        <v>133.97999999999999</v>
      </c>
      <c r="C14" s="69">
        <v>0</v>
      </c>
      <c r="D14" s="69">
        <v>134</v>
      </c>
    </row>
    <row r="15" spans="1:4" ht="15" customHeight="1">
      <c r="A15" s="62" t="s">
        <v>448</v>
      </c>
      <c r="B15" s="69">
        <v>867.7</v>
      </c>
      <c r="C15" s="69">
        <v>0</v>
      </c>
      <c r="D15" s="69">
        <v>868</v>
      </c>
    </row>
    <row r="16" spans="1:4" ht="15" customHeight="1">
      <c r="A16" s="62" t="s">
        <v>449</v>
      </c>
      <c r="B16" s="69">
        <v>23763.5</v>
      </c>
      <c r="C16" s="69">
        <v>24500</v>
      </c>
      <c r="D16" s="69">
        <v>23764</v>
      </c>
    </row>
    <row r="17" spans="1:4" ht="15" customHeight="1">
      <c r="A17" s="62" t="s">
        <v>450</v>
      </c>
      <c r="B17" s="69">
        <v>1615.44</v>
      </c>
      <c r="C17" s="69">
        <v>0</v>
      </c>
      <c r="D17" s="69">
        <v>1616</v>
      </c>
    </row>
    <row r="18" spans="1:4" ht="15" customHeight="1">
      <c r="A18" s="62" t="s">
        <v>451</v>
      </c>
      <c r="B18" s="69">
        <v>29666.94</v>
      </c>
      <c r="C18" s="69">
        <v>57000</v>
      </c>
      <c r="D18" s="69">
        <v>29667</v>
      </c>
    </row>
    <row r="19" spans="1:4" ht="15" customHeight="1">
      <c r="A19" s="62" t="s">
        <v>452</v>
      </c>
      <c r="B19" s="69">
        <v>5000</v>
      </c>
      <c r="C19" s="69">
        <v>5000</v>
      </c>
      <c r="D19" s="69">
        <v>5000</v>
      </c>
    </row>
    <row r="20" spans="1:4" ht="15" customHeight="1">
      <c r="A20" s="62" t="s">
        <v>453</v>
      </c>
      <c r="B20" s="69">
        <v>5863.6</v>
      </c>
      <c r="C20" s="69">
        <v>5000</v>
      </c>
      <c r="D20" s="69">
        <v>5864</v>
      </c>
    </row>
    <row r="21" spans="1:4" ht="15" customHeight="1">
      <c r="A21" s="62" t="s">
        <v>454</v>
      </c>
      <c r="B21" s="69">
        <v>0</v>
      </c>
      <c r="C21" s="69">
        <v>8500</v>
      </c>
      <c r="D21" s="69">
        <v>0</v>
      </c>
    </row>
    <row r="22" spans="1:4" ht="15" customHeight="1">
      <c r="A22" s="62" t="s">
        <v>455</v>
      </c>
      <c r="B22" s="69">
        <v>1722.25</v>
      </c>
      <c r="C22" s="69">
        <v>0</v>
      </c>
      <c r="D22" s="69">
        <v>1723</v>
      </c>
    </row>
    <row r="23" spans="1:4" ht="15" customHeight="1">
      <c r="A23" s="62" t="s">
        <v>456</v>
      </c>
      <c r="B23" s="69">
        <v>105.66</v>
      </c>
      <c r="C23" s="69">
        <v>0</v>
      </c>
      <c r="D23" s="69">
        <v>106</v>
      </c>
    </row>
    <row r="24" spans="1:4" ht="15" customHeight="1">
      <c r="A24" s="62" t="s">
        <v>457</v>
      </c>
      <c r="B24" s="69">
        <v>24.71</v>
      </c>
      <c r="C24" s="69">
        <v>0</v>
      </c>
      <c r="D24" s="69">
        <v>25</v>
      </c>
    </row>
    <row r="25" spans="1:4" ht="15" customHeight="1">
      <c r="A25" s="62" t="s">
        <v>458</v>
      </c>
      <c r="B25" s="69">
        <v>189.45</v>
      </c>
      <c r="C25" s="69">
        <v>0</v>
      </c>
      <c r="D25" s="69">
        <v>190</v>
      </c>
    </row>
    <row r="26" spans="1:4" ht="15" customHeight="1">
      <c r="A26" s="64" t="s">
        <v>11</v>
      </c>
      <c r="B26" s="70">
        <f>SUM(B6:B25)</f>
        <v>112271.03000000003</v>
      </c>
      <c r="C26" s="70">
        <f>SUM(C6:C25)</f>
        <v>140000</v>
      </c>
      <c r="D26" s="76">
        <f>SUM(D6:D25)</f>
        <v>112278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D726-E505-4156-AFB5-A3F6809BED2F}">
  <dimension ref="A1:D14"/>
  <sheetViews>
    <sheetView workbookViewId="0">
      <selection activeCell="D14" sqref="D14"/>
    </sheetView>
  </sheetViews>
  <sheetFormatPr defaultRowHeight="15"/>
  <cols>
    <col min="1" max="1" width="44.85546875" customWidth="1"/>
    <col min="2" max="4" width="12.7109375" customWidth="1"/>
    <col min="5" max="5" width="13.5703125" customWidth="1"/>
  </cols>
  <sheetData>
    <row r="1" spans="1:4" ht="43.5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10</v>
      </c>
    </row>
    <row r="5" spans="1:4">
      <c r="A5" s="67" t="s">
        <v>4</v>
      </c>
      <c r="B5" s="68"/>
      <c r="C5" s="68"/>
    </row>
    <row r="6" spans="1:4" ht="15" customHeight="1">
      <c r="A6" s="62" t="s">
        <v>459</v>
      </c>
      <c r="B6" s="69">
        <v>0</v>
      </c>
      <c r="C6" s="69">
        <v>3500</v>
      </c>
      <c r="D6" s="69">
        <v>0</v>
      </c>
    </row>
    <row r="7" spans="1:4" ht="15" customHeight="1">
      <c r="A7" s="62" t="s">
        <v>460</v>
      </c>
      <c r="B7" s="69">
        <v>9000</v>
      </c>
      <c r="C7" s="69">
        <v>10000</v>
      </c>
      <c r="D7" s="69">
        <v>9000</v>
      </c>
    </row>
    <row r="8" spans="1:4" ht="15" customHeight="1">
      <c r="A8" s="62" t="s">
        <v>461</v>
      </c>
      <c r="B8" s="69">
        <v>687.24</v>
      </c>
      <c r="C8" s="69">
        <v>500</v>
      </c>
      <c r="D8" s="69">
        <v>688</v>
      </c>
    </row>
    <row r="9" spans="1:4" ht="15" customHeight="1">
      <c r="A9" s="62" t="s">
        <v>462</v>
      </c>
      <c r="B9" s="69">
        <v>985.61</v>
      </c>
      <c r="C9" s="69">
        <v>34</v>
      </c>
      <c r="D9" s="69">
        <v>986</v>
      </c>
    </row>
    <row r="10" spans="1:4" ht="15" customHeight="1">
      <c r="A10" s="62" t="s">
        <v>463</v>
      </c>
      <c r="B10" s="69">
        <v>0</v>
      </c>
      <c r="C10" s="69">
        <v>504</v>
      </c>
      <c r="D10" s="69">
        <v>0</v>
      </c>
    </row>
    <row r="11" spans="1:4" ht="15" customHeight="1">
      <c r="A11" s="62" t="s">
        <v>464</v>
      </c>
      <c r="B11" s="69">
        <v>184.54</v>
      </c>
      <c r="C11" s="69">
        <v>200</v>
      </c>
      <c r="D11" s="69">
        <v>185</v>
      </c>
    </row>
    <row r="12" spans="1:4" ht="15" customHeight="1">
      <c r="A12" s="62" t="s">
        <v>465</v>
      </c>
      <c r="B12" s="69">
        <v>11826.37</v>
      </c>
      <c r="C12" s="69">
        <v>12000</v>
      </c>
      <c r="D12" s="69">
        <v>11827</v>
      </c>
    </row>
    <row r="13" spans="1:4" ht="15" customHeight="1">
      <c r="A13" s="62" t="s">
        <v>466</v>
      </c>
      <c r="B13" s="69">
        <v>1636.48</v>
      </c>
      <c r="C13" s="69">
        <v>0</v>
      </c>
      <c r="D13" s="69">
        <v>1637</v>
      </c>
    </row>
    <row r="14" spans="1:4" ht="15" customHeight="1">
      <c r="A14" s="64" t="s">
        <v>11</v>
      </c>
      <c r="B14" s="70">
        <f>SUM(B6:B13)</f>
        <v>24320.240000000002</v>
      </c>
      <c r="C14" s="70">
        <f>SUM(C6:C13)</f>
        <v>26738</v>
      </c>
      <c r="D14" s="76">
        <f>SUM(D6:D13)</f>
        <v>24323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B740-2E5F-442C-8FD9-21C178C4F6E5}">
  <sheetPr>
    <pageSetUpPr fitToPage="1"/>
  </sheetPr>
  <dimension ref="A1:D45"/>
  <sheetViews>
    <sheetView topLeftCell="A16" workbookViewId="0">
      <selection activeCell="G25" sqref="G25"/>
    </sheetView>
  </sheetViews>
  <sheetFormatPr defaultColWidth="9.140625" defaultRowHeight="12.75"/>
  <cols>
    <col min="1" max="1" width="70.7109375" style="24" customWidth="1"/>
    <col min="2" max="2" width="13.7109375" style="52" customWidth="1"/>
    <col min="3" max="3" width="14.85546875" style="52" customWidth="1"/>
    <col min="4" max="4" width="13.85546875" style="52" customWidth="1"/>
    <col min="5" max="16384" width="9.140625" style="24"/>
  </cols>
  <sheetData>
    <row r="1" spans="1:4" ht="33" customHeight="1">
      <c r="A1" s="127" t="s">
        <v>96</v>
      </c>
      <c r="B1" s="127"/>
      <c r="C1" s="127"/>
    </row>
    <row r="2" spans="1:4" ht="41.25" customHeight="1">
      <c r="B2" s="53" t="s">
        <v>118</v>
      </c>
      <c r="C2" s="54" t="s">
        <v>119</v>
      </c>
      <c r="D2" s="54" t="s">
        <v>120</v>
      </c>
    </row>
    <row r="3" spans="1:4">
      <c r="A3" s="25" t="s">
        <v>73</v>
      </c>
      <c r="B3" s="24"/>
      <c r="C3" s="24"/>
      <c r="D3" s="24" t="s">
        <v>13</v>
      </c>
    </row>
    <row r="4" spans="1:4">
      <c r="A4" s="12" t="s">
        <v>74</v>
      </c>
      <c r="B4" s="11">
        <f>'Legislative '!B48</f>
        <v>223334.20000000004</v>
      </c>
      <c r="C4" s="11">
        <v>119319</v>
      </c>
      <c r="D4" s="11">
        <f>'Legislative '!D48</f>
        <v>223343.5</v>
      </c>
    </row>
    <row r="5" spans="1:4">
      <c r="A5" s="12" t="s">
        <v>75</v>
      </c>
      <c r="B5" s="11">
        <f>Admin!B33</f>
        <v>385262.2099999999</v>
      </c>
      <c r="C5" s="11">
        <v>341323</v>
      </c>
      <c r="D5" s="11">
        <f>Admin!D33</f>
        <v>385272</v>
      </c>
    </row>
    <row r="6" spans="1:4">
      <c r="A6" s="12" t="s">
        <v>76</v>
      </c>
      <c r="B6" s="11">
        <f>Clerk!B30</f>
        <v>110292.81999999999</v>
      </c>
      <c r="C6" s="11">
        <v>116228</v>
      </c>
      <c r="D6" s="11">
        <f>Clerk!D30</f>
        <v>110540</v>
      </c>
    </row>
    <row r="7" spans="1:4">
      <c r="A7" s="12" t="s">
        <v>106</v>
      </c>
      <c r="B7" s="11">
        <f>'Finance '!B51</f>
        <v>758930.54</v>
      </c>
      <c r="C7" s="11">
        <v>756609</v>
      </c>
      <c r="D7" s="11">
        <f>'Finance '!D51</f>
        <v>758946</v>
      </c>
    </row>
    <row r="8" spans="1:4">
      <c r="A8" s="12" t="s">
        <v>78</v>
      </c>
      <c r="B8" s="11">
        <f>'Development Services '!B11</f>
        <v>344658.54000000004</v>
      </c>
      <c r="C8" s="11">
        <v>250000</v>
      </c>
      <c r="D8" s="11">
        <f>'Development Services '!D11</f>
        <v>345604</v>
      </c>
    </row>
    <row r="9" spans="1:4">
      <c r="A9" s="12" t="s">
        <v>79</v>
      </c>
      <c r="B9" s="11">
        <f>'Public Works '!B72</f>
        <v>1225729.1000000001</v>
      </c>
      <c r="C9" s="11">
        <v>1667300</v>
      </c>
      <c r="D9" s="11">
        <f>'Public Works '!D72</f>
        <v>1225752</v>
      </c>
    </row>
    <row r="10" spans="1:4">
      <c r="A10" s="12" t="s">
        <v>80</v>
      </c>
      <c r="B10" s="11">
        <f>'Parks &amp; Rec '!B16</f>
        <v>73657.76999999999</v>
      </c>
      <c r="C10" s="11">
        <v>176500</v>
      </c>
      <c r="D10" s="11">
        <f>'Parks &amp; Rec '!D16</f>
        <v>73661</v>
      </c>
    </row>
    <row r="11" spans="1:4">
      <c r="A11" s="12" t="s">
        <v>81</v>
      </c>
      <c r="B11" s="11">
        <f>'Police '!B76</f>
        <v>2202110.2799999993</v>
      </c>
      <c r="C11" s="11">
        <v>2081400</v>
      </c>
      <c r="D11" s="11">
        <f>'Police '!D76</f>
        <v>2202135</v>
      </c>
    </row>
    <row r="12" spans="1:4">
      <c r="A12" s="12" t="s">
        <v>82</v>
      </c>
      <c r="B12" s="11">
        <f>'Long Range Planning'!B7</f>
        <v>0</v>
      </c>
      <c r="C12" s="11">
        <f>[1]LongRangePlanning!C7</f>
        <v>200</v>
      </c>
      <c r="D12" s="11">
        <f>'Long Range Planning'!D7</f>
        <v>0</v>
      </c>
    </row>
    <row r="13" spans="1:4">
      <c r="A13" s="12" t="s">
        <v>83</v>
      </c>
      <c r="B13" s="11">
        <f>'P&amp;R Committee'!B23</f>
        <v>69281.17</v>
      </c>
      <c r="C13" s="11">
        <v>60000</v>
      </c>
      <c r="D13" s="11">
        <f>'P&amp;R Committee'!D23</f>
        <v>69287</v>
      </c>
    </row>
    <row r="14" spans="1:4">
      <c r="A14" s="12" t="s">
        <v>84</v>
      </c>
      <c r="B14" s="11">
        <f>'Tree Board '!B14</f>
        <v>7645.07</v>
      </c>
      <c r="C14" s="11">
        <v>5000</v>
      </c>
      <c r="D14" s="11">
        <f>'Tree Board '!D14</f>
        <v>7647</v>
      </c>
    </row>
    <row r="15" spans="1:4">
      <c r="A15" s="12" t="s">
        <v>85</v>
      </c>
      <c r="B15" s="11">
        <f>'Historical Preservation'!B10</f>
        <v>1500</v>
      </c>
      <c r="C15" s="11">
        <v>5000</v>
      </c>
      <c r="D15" s="11">
        <f>'Historical Preservation'!D10</f>
        <v>1500</v>
      </c>
    </row>
    <row r="16" spans="1:4">
      <c r="A16" s="12" t="s">
        <v>86</v>
      </c>
      <c r="B16" s="11">
        <f>'Elders Committee'!B7</f>
        <v>1927.58</v>
      </c>
      <c r="C16" s="11">
        <f>[1]EldersCommittee!C7</f>
        <v>3000</v>
      </c>
      <c r="D16" s="11">
        <f>'Elders Committee'!D7</f>
        <v>1928</v>
      </c>
    </row>
    <row r="17" spans="1:4">
      <c r="A17" s="12" t="s">
        <v>87</v>
      </c>
      <c r="B17" s="11">
        <f>'Development Review Board '!B7</f>
        <v>0</v>
      </c>
      <c r="C17" s="11">
        <f>[1]DevelopmentReviewBoard!C7</f>
        <v>200</v>
      </c>
      <c r="D17" s="11">
        <f>'Development Review Board '!D7</f>
        <v>0</v>
      </c>
    </row>
    <row r="18" spans="1:4">
      <c r="A18" s="12" t="s">
        <v>88</v>
      </c>
      <c r="B18" s="11">
        <f>'Downtown Business Committee'!B26</f>
        <v>112271.03000000003</v>
      </c>
      <c r="C18" s="11">
        <v>140000</v>
      </c>
      <c r="D18" s="11">
        <f>'Downtown Business Committee'!D26</f>
        <v>112278</v>
      </c>
    </row>
    <row r="19" spans="1:4">
      <c r="A19" s="12" t="s">
        <v>89</v>
      </c>
      <c r="B19" s="11">
        <f>'Code Enforcement '!B14</f>
        <v>24320.240000000002</v>
      </c>
      <c r="C19" s="11">
        <v>26738</v>
      </c>
      <c r="D19" s="11">
        <f>'Code Enforcement '!D14</f>
        <v>24323</v>
      </c>
    </row>
    <row r="20" spans="1:4">
      <c r="A20" s="12" t="s">
        <v>90</v>
      </c>
      <c r="B20" s="11">
        <f>Contingency!B10</f>
        <v>9657.58</v>
      </c>
      <c r="C20" s="11">
        <v>100018</v>
      </c>
      <c r="D20" s="11">
        <f>Contingency!D10</f>
        <v>524464.55000000005</v>
      </c>
    </row>
    <row r="21" spans="1:4">
      <c r="A21" s="19" t="s">
        <v>91</v>
      </c>
      <c r="B21" s="20">
        <f>SUM(B4:B20)</f>
        <v>5550578.1299999999</v>
      </c>
      <c r="C21" s="20">
        <f>SUM(C4:C20)</f>
        <v>5848835</v>
      </c>
      <c r="D21" s="20">
        <f>SUM(D4:D20)</f>
        <v>6066681.0499999998</v>
      </c>
    </row>
    <row r="23" spans="1:4">
      <c r="A23" s="24" t="s">
        <v>107</v>
      </c>
      <c r="B23" s="55"/>
      <c r="C23" s="55"/>
      <c r="D23" s="55"/>
    </row>
    <row r="24" spans="1:4">
      <c r="A24" s="24" t="s">
        <v>842</v>
      </c>
      <c r="B24" s="55"/>
      <c r="C24" s="55"/>
      <c r="D24" s="55"/>
    </row>
    <row r="25" spans="1:4">
      <c r="A25" s="24" t="s">
        <v>844</v>
      </c>
      <c r="B25" s="55"/>
      <c r="C25" s="55"/>
      <c r="D25" s="55"/>
    </row>
    <row r="26" spans="1:4">
      <c r="A26" s="24" t="s">
        <v>841</v>
      </c>
      <c r="B26" s="55"/>
      <c r="C26" s="55"/>
      <c r="D26" s="55"/>
    </row>
    <row r="27" spans="1:4">
      <c r="A27" s="24" t="s">
        <v>845</v>
      </c>
      <c r="B27" s="55"/>
      <c r="C27" s="55"/>
      <c r="D27" s="55"/>
    </row>
    <row r="28" spans="1:4">
      <c r="A28" s="24" t="s">
        <v>843</v>
      </c>
      <c r="B28" s="55"/>
      <c r="C28" s="55"/>
      <c r="D28" s="55"/>
    </row>
    <row r="29" spans="1:4">
      <c r="A29" s="24" t="s">
        <v>13</v>
      </c>
    </row>
    <row r="30" spans="1:4">
      <c r="A30" s="88" t="s">
        <v>13</v>
      </c>
      <c r="B30" s="55"/>
      <c r="C30" s="55"/>
      <c r="D30" s="55"/>
    </row>
    <row r="32" spans="1:4">
      <c r="A32" s="48" t="s">
        <v>108</v>
      </c>
    </row>
    <row r="33" spans="1:2">
      <c r="A33" s="24" t="s">
        <v>109</v>
      </c>
      <c r="B33" s="56">
        <v>75364.2</v>
      </c>
    </row>
    <row r="34" spans="1:2">
      <c r="A34" s="24" t="s">
        <v>110</v>
      </c>
      <c r="B34" s="56">
        <v>85078.58</v>
      </c>
    </row>
    <row r="35" spans="1:2">
      <c r="A35" s="24" t="s">
        <v>111</v>
      </c>
      <c r="B35" s="56">
        <v>25825.73</v>
      </c>
    </row>
    <row r="36" spans="1:2">
      <c r="A36" s="24" t="s">
        <v>112</v>
      </c>
      <c r="B36" s="56">
        <v>35792.910000000003</v>
      </c>
    </row>
    <row r="37" spans="1:2">
      <c r="A37" s="24" t="s">
        <v>113</v>
      </c>
      <c r="B37" s="56">
        <v>22490.59</v>
      </c>
    </row>
    <row r="38" spans="1:2">
      <c r="A38" s="24" t="s">
        <v>114</v>
      </c>
      <c r="B38" s="56">
        <v>48869.15</v>
      </c>
    </row>
    <row r="39" spans="1:2">
      <c r="A39" s="24" t="s">
        <v>115</v>
      </c>
      <c r="B39" s="56">
        <v>100000</v>
      </c>
    </row>
    <row r="41" spans="1:2">
      <c r="B41" s="57"/>
    </row>
    <row r="42" spans="1:2">
      <c r="B42" s="58"/>
    </row>
    <row r="43" spans="1:2">
      <c r="B43" s="58"/>
    </row>
    <row r="44" spans="1:2">
      <c r="B44" s="58"/>
    </row>
    <row r="45" spans="1:2">
      <c r="B45" s="58"/>
    </row>
  </sheetData>
  <mergeCells count="1">
    <mergeCell ref="A1:C1"/>
  </mergeCells>
  <pageMargins left="0.7" right="0.7" top="0.75" bottom="0.75" header="0.3" footer="0.3"/>
  <pageSetup scale="91" fitToWidth="0" orientation="landscape" r:id="rId1"/>
  <headerFooter>
    <oddFooter>&amp;LPrepared by: N. White &amp;C&amp;D&amp;T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6CE5-497A-497B-8A3E-71433660A1E3}">
  <dimension ref="A1:E10"/>
  <sheetViews>
    <sheetView workbookViewId="0">
      <selection activeCell="D10" sqref="D10"/>
    </sheetView>
  </sheetViews>
  <sheetFormatPr defaultRowHeight="15"/>
  <cols>
    <col min="1" max="1" width="47.28515625" customWidth="1"/>
    <col min="2" max="3" width="12.7109375" customWidth="1"/>
    <col min="4" max="4" width="13.5703125" customWidth="1"/>
  </cols>
  <sheetData>
    <row r="1" spans="1:5" ht="34.5" customHeight="1" thickTop="1" thickBot="1">
      <c r="A1" s="128" t="s">
        <v>121</v>
      </c>
      <c r="B1" s="128"/>
      <c r="C1" s="128"/>
      <c r="D1" s="128"/>
    </row>
    <row r="2" spans="1:5" ht="15.75" thickTop="1">
      <c r="A2" t="s">
        <v>0</v>
      </c>
    </row>
    <row r="3" spans="1:5" ht="35.25">
      <c r="B3" s="5" t="s">
        <v>93</v>
      </c>
      <c r="C3" s="5" t="s">
        <v>94</v>
      </c>
      <c r="D3" s="5" t="s">
        <v>95</v>
      </c>
    </row>
    <row r="4" spans="1:5">
      <c r="A4" s="66" t="s">
        <v>474</v>
      </c>
    </row>
    <row r="5" spans="1:5">
      <c r="A5" s="67" t="s">
        <v>4</v>
      </c>
      <c r="B5" s="68"/>
      <c r="C5" s="68"/>
    </row>
    <row r="6" spans="1:5" ht="15" customHeight="1">
      <c r="A6" s="62" t="s">
        <v>467</v>
      </c>
      <c r="B6" s="69">
        <v>7098.76</v>
      </c>
      <c r="C6" s="69">
        <v>100018</v>
      </c>
      <c r="D6" s="69">
        <v>521905.55</v>
      </c>
      <c r="E6" s="123"/>
    </row>
    <row r="7" spans="1:5" ht="15" customHeight="1">
      <c r="A7" s="62" t="s">
        <v>468</v>
      </c>
      <c r="B7" s="69">
        <v>0</v>
      </c>
      <c r="C7" s="69">
        <v>0</v>
      </c>
      <c r="D7" s="69">
        <v>0</v>
      </c>
    </row>
    <row r="8" spans="1:5" ht="15" customHeight="1">
      <c r="A8" s="62" t="s">
        <v>469</v>
      </c>
      <c r="B8" s="69">
        <v>0</v>
      </c>
      <c r="C8" s="69">
        <v>0</v>
      </c>
      <c r="D8" s="69">
        <v>0</v>
      </c>
    </row>
    <row r="9" spans="1:5" ht="15" customHeight="1">
      <c r="A9" s="62" t="s">
        <v>597</v>
      </c>
      <c r="B9" s="69">
        <v>2558.8200000000002</v>
      </c>
      <c r="C9" s="69">
        <v>0</v>
      </c>
      <c r="D9" s="82">
        <v>2559</v>
      </c>
    </row>
    <row r="10" spans="1:5" ht="15" customHeight="1">
      <c r="A10" s="64" t="s">
        <v>11</v>
      </c>
      <c r="B10" s="70">
        <f>SUM(B6:B9)</f>
        <v>9657.58</v>
      </c>
      <c r="C10" s="70">
        <f>SUM(C6:C9)</f>
        <v>100018</v>
      </c>
      <c r="D10" s="81">
        <f>SUM(D6:D9)</f>
        <v>524464.55000000005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8719-95D7-4BE9-9998-BD580CA07299}">
  <dimension ref="A1:E19"/>
  <sheetViews>
    <sheetView workbookViewId="0">
      <selection activeCell="D13" sqref="D13"/>
    </sheetView>
  </sheetViews>
  <sheetFormatPr defaultColWidth="9.140625" defaultRowHeight="12.75"/>
  <cols>
    <col min="1" max="1" width="44.28515625" style="24" customWidth="1"/>
    <col min="2" max="2" width="16.140625" style="24" customWidth="1"/>
    <col min="3" max="3" width="14.5703125" style="24" customWidth="1"/>
    <col min="4" max="4" width="16.7109375" style="24" customWidth="1"/>
    <col min="5" max="5" width="11.5703125" style="24" bestFit="1" customWidth="1"/>
    <col min="6" max="16384" width="9.140625" style="24"/>
  </cols>
  <sheetData>
    <row r="1" spans="1:5" ht="23.25" customHeight="1">
      <c r="A1" s="127" t="s">
        <v>12</v>
      </c>
      <c r="B1" s="127"/>
      <c r="C1" s="127"/>
    </row>
    <row r="2" spans="1:5" ht="29.25" customHeight="1">
      <c r="A2" s="98">
        <v>43738</v>
      </c>
      <c r="B2" s="99"/>
      <c r="C2" s="99"/>
      <c r="D2" s="24" t="s">
        <v>13</v>
      </c>
    </row>
    <row r="3" spans="1:5" ht="38.25">
      <c r="A3" s="25" t="s">
        <v>710</v>
      </c>
      <c r="B3" s="100" t="s">
        <v>93</v>
      </c>
      <c r="C3" s="100" t="s">
        <v>94</v>
      </c>
      <c r="D3" s="100" t="s">
        <v>95</v>
      </c>
    </row>
    <row r="4" spans="1:5">
      <c r="A4" s="27" t="s">
        <v>15</v>
      </c>
      <c r="B4" s="101"/>
      <c r="C4" s="101"/>
      <c r="D4" s="101"/>
    </row>
    <row r="5" spans="1:5">
      <c r="A5" s="102" t="s">
        <v>711</v>
      </c>
      <c r="B5" s="103">
        <v>318427.15000000002</v>
      </c>
      <c r="C5" s="103">
        <v>331139</v>
      </c>
      <c r="D5" s="103">
        <f>B5</f>
        <v>318427.15000000002</v>
      </c>
    </row>
    <row r="6" spans="1:5">
      <c r="A6" s="102" t="s">
        <v>712</v>
      </c>
      <c r="B6" s="103">
        <v>22596.43</v>
      </c>
      <c r="C6" s="103">
        <v>23414</v>
      </c>
      <c r="D6" s="103">
        <v>22596.43</v>
      </c>
    </row>
    <row r="7" spans="1:5">
      <c r="A7" s="102" t="s">
        <v>718</v>
      </c>
      <c r="B7" s="103">
        <v>0</v>
      </c>
      <c r="C7" s="103">
        <v>0</v>
      </c>
      <c r="D7" s="103">
        <v>0</v>
      </c>
    </row>
    <row r="8" spans="1:5" s="104" customFormat="1">
      <c r="A8" s="104" t="s">
        <v>713</v>
      </c>
      <c r="B8" s="105">
        <v>2693.2</v>
      </c>
      <c r="C8" s="105">
        <v>0</v>
      </c>
      <c r="D8" s="105">
        <v>2693.2</v>
      </c>
    </row>
    <row r="9" spans="1:5" s="104" customFormat="1">
      <c r="A9" s="106" t="s">
        <v>3</v>
      </c>
      <c r="B9" s="107">
        <f>SUM(B5:B8)</f>
        <v>343716.78</v>
      </c>
      <c r="C9" s="107">
        <f>SUM(C5:C8)</f>
        <v>354553</v>
      </c>
      <c r="D9" s="107">
        <f>SUM(D5:D8)</f>
        <v>343716.78</v>
      </c>
      <c r="E9" s="108" t="s">
        <v>13</v>
      </c>
    </row>
    <row r="10" spans="1:5" s="104" customFormat="1">
      <c r="B10" s="105" t="s">
        <v>13</v>
      </c>
      <c r="C10" s="105"/>
      <c r="D10" s="105"/>
    </row>
    <row r="11" spans="1:5" s="104" customFormat="1">
      <c r="A11" s="109" t="s">
        <v>73</v>
      </c>
      <c r="B11" s="105"/>
      <c r="C11" s="105"/>
      <c r="D11" s="105" t="s">
        <v>13</v>
      </c>
    </row>
    <row r="12" spans="1:5" s="104" customFormat="1">
      <c r="A12" s="104" t="s">
        <v>714</v>
      </c>
      <c r="B12" s="105">
        <v>172012.59</v>
      </c>
      <c r="C12" s="105">
        <v>329553</v>
      </c>
      <c r="D12" s="105">
        <v>172019</v>
      </c>
      <c r="E12" s="108"/>
    </row>
    <row r="13" spans="1:5">
      <c r="A13" s="24" t="s">
        <v>474</v>
      </c>
      <c r="B13" s="115">
        <v>0</v>
      </c>
      <c r="C13" s="115">
        <v>25000</v>
      </c>
      <c r="D13" s="115">
        <v>171697.78</v>
      </c>
    </row>
    <row r="14" spans="1:5" s="104" customFormat="1">
      <c r="A14" s="109" t="s">
        <v>91</v>
      </c>
      <c r="B14" s="111">
        <f>SUM(B12:B13)</f>
        <v>172012.59</v>
      </c>
      <c r="C14" s="111">
        <f>SUM(C12:C13)</f>
        <v>354553</v>
      </c>
      <c r="D14" s="111">
        <f>SUM(D12:D13)</f>
        <v>343716.78</v>
      </c>
    </row>
    <row r="15" spans="1:5">
      <c r="B15" s="110"/>
      <c r="C15" s="110"/>
      <c r="D15" s="110"/>
    </row>
    <row r="16" spans="1:5" s="104" customFormat="1">
      <c r="A16" s="109" t="s">
        <v>92</v>
      </c>
      <c r="B16" s="114">
        <f>B9-B14</f>
        <v>171704.19000000003</v>
      </c>
      <c r="C16" s="111">
        <f>C9-C14</f>
        <v>0</v>
      </c>
      <c r="D16" s="114">
        <f>D9-D14</f>
        <v>0</v>
      </c>
    </row>
    <row r="17" spans="1:4">
      <c r="A17" s="25"/>
      <c r="B17" s="110"/>
      <c r="C17" s="110"/>
      <c r="D17" s="110"/>
    </row>
    <row r="19" spans="1:4">
      <c r="A19" s="25"/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59F15-06F6-4258-A937-754594179DC7}">
  <sheetPr>
    <pageSetUpPr fitToPage="1"/>
  </sheetPr>
  <dimension ref="A1:F42"/>
  <sheetViews>
    <sheetView topLeftCell="A25" workbookViewId="0">
      <selection activeCell="D41" sqref="D41"/>
    </sheetView>
  </sheetViews>
  <sheetFormatPr defaultRowHeight="15"/>
  <cols>
    <col min="1" max="1" width="49.7109375" customWidth="1"/>
    <col min="2" max="2" width="14.85546875" customWidth="1"/>
    <col min="3" max="4" width="13.5703125" customWidth="1"/>
  </cols>
  <sheetData>
    <row r="1" spans="1:6" ht="48.75" customHeight="1" thickBot="1">
      <c r="A1" s="129" t="s">
        <v>748</v>
      </c>
      <c r="B1" s="130"/>
      <c r="C1" s="131"/>
      <c r="D1" s="132"/>
      <c r="E1" s="132"/>
      <c r="F1" s="133"/>
    </row>
    <row r="2" spans="1:6">
      <c r="A2" t="s">
        <v>0</v>
      </c>
    </row>
    <row r="3" spans="1:6" ht="35.25">
      <c r="B3" s="5" t="s">
        <v>93</v>
      </c>
      <c r="C3" s="5" t="s">
        <v>94</v>
      </c>
      <c r="D3" s="5" t="s">
        <v>95</v>
      </c>
    </row>
    <row r="4" spans="1:6">
      <c r="A4" t="s">
        <v>0</v>
      </c>
      <c r="B4" s="68"/>
      <c r="C4" s="73"/>
    </row>
    <row r="5" spans="1:6" ht="24.95" customHeight="1">
      <c r="A5" s="67" t="s">
        <v>4</v>
      </c>
      <c r="B5" s="120"/>
      <c r="C5" s="120"/>
    </row>
    <row r="6" spans="1:6" ht="15" customHeight="1">
      <c r="A6" s="116" t="s">
        <v>749</v>
      </c>
      <c r="B6" s="69">
        <v>29096</v>
      </c>
      <c r="C6" s="69">
        <v>27040</v>
      </c>
      <c r="D6" s="69">
        <v>29096</v>
      </c>
    </row>
    <row r="7" spans="1:6" s="117" customFormat="1" ht="15" customHeight="1">
      <c r="A7" s="116" t="s">
        <v>750</v>
      </c>
      <c r="B7" s="118">
        <v>563.57000000000005</v>
      </c>
      <c r="C7" s="118">
        <v>250</v>
      </c>
      <c r="D7" s="69">
        <v>564</v>
      </c>
    </row>
    <row r="8" spans="1:6" ht="15" customHeight="1">
      <c r="A8" s="116" t="s">
        <v>751</v>
      </c>
      <c r="B8" s="69">
        <v>1829.24</v>
      </c>
      <c r="C8" s="69">
        <v>1676</v>
      </c>
      <c r="D8" s="69">
        <v>1830</v>
      </c>
    </row>
    <row r="9" spans="1:6" ht="15" customHeight="1">
      <c r="A9" s="116" t="s">
        <v>752</v>
      </c>
      <c r="B9" s="69">
        <v>427.8</v>
      </c>
      <c r="C9" s="69">
        <v>392</v>
      </c>
      <c r="D9" s="69">
        <v>428</v>
      </c>
    </row>
    <row r="10" spans="1:6" ht="15" customHeight="1">
      <c r="A10" s="116" t="s">
        <v>753</v>
      </c>
      <c r="B10" s="69">
        <v>2856.61</v>
      </c>
      <c r="C10" s="69">
        <v>2704</v>
      </c>
      <c r="D10" s="69">
        <v>2857</v>
      </c>
    </row>
    <row r="11" spans="1:6" ht="15" customHeight="1">
      <c r="A11" s="116" t="s">
        <v>754</v>
      </c>
      <c r="B11" s="69">
        <v>0</v>
      </c>
      <c r="C11" s="69">
        <v>2634</v>
      </c>
      <c r="D11" s="69">
        <v>0</v>
      </c>
    </row>
    <row r="12" spans="1:6" ht="15" customHeight="1">
      <c r="A12" s="116" t="s">
        <v>755</v>
      </c>
      <c r="B12" s="69">
        <v>7675.68</v>
      </c>
      <c r="C12" s="69">
        <v>7792</v>
      </c>
      <c r="D12" s="69">
        <v>7676</v>
      </c>
    </row>
    <row r="13" spans="1:6" ht="15" customHeight="1">
      <c r="A13" s="116" t="s">
        <v>756</v>
      </c>
      <c r="B13" s="69">
        <v>313.20999999999998</v>
      </c>
      <c r="C13" s="69">
        <v>320</v>
      </c>
      <c r="D13" s="69">
        <v>314</v>
      </c>
    </row>
    <row r="14" spans="1:6" ht="15" customHeight="1">
      <c r="A14" s="116" t="s">
        <v>757</v>
      </c>
      <c r="B14" s="69">
        <v>65.459999999999994</v>
      </c>
      <c r="C14" s="69">
        <v>52</v>
      </c>
      <c r="D14" s="69">
        <v>66</v>
      </c>
    </row>
    <row r="15" spans="1:6" ht="15" customHeight="1">
      <c r="A15" s="116" t="s">
        <v>758</v>
      </c>
      <c r="B15" s="69">
        <v>0</v>
      </c>
      <c r="C15" s="69">
        <v>81</v>
      </c>
      <c r="D15" s="69">
        <v>0</v>
      </c>
    </row>
    <row r="16" spans="1:6" ht="15" customHeight="1">
      <c r="A16" s="116" t="s">
        <v>759</v>
      </c>
      <c r="B16" s="69">
        <v>6900</v>
      </c>
      <c r="C16" s="69">
        <v>6000</v>
      </c>
      <c r="D16" s="69">
        <v>6900</v>
      </c>
    </row>
    <row r="17" spans="1:4" ht="15" customHeight="1">
      <c r="A17" s="116" t="s">
        <v>760</v>
      </c>
      <c r="B17" s="69">
        <v>7016.94</v>
      </c>
      <c r="C17" s="69">
        <v>5000</v>
      </c>
      <c r="D17" s="69">
        <v>7017</v>
      </c>
    </row>
    <row r="18" spans="1:4" ht="15" customHeight="1">
      <c r="A18" s="116" t="s">
        <v>761</v>
      </c>
      <c r="B18" s="69">
        <v>25432.400000000001</v>
      </c>
      <c r="C18" s="69">
        <v>10000</v>
      </c>
      <c r="D18" s="69">
        <v>25433</v>
      </c>
    </row>
    <row r="19" spans="1:4" ht="15" customHeight="1">
      <c r="A19" s="116" t="s">
        <v>762</v>
      </c>
      <c r="B19" s="69">
        <v>14730</v>
      </c>
      <c r="C19" s="69">
        <v>9900</v>
      </c>
      <c r="D19" s="69">
        <v>14730</v>
      </c>
    </row>
    <row r="20" spans="1:4" ht="15" customHeight="1">
      <c r="A20" s="116" t="s">
        <v>763</v>
      </c>
      <c r="B20" s="69">
        <v>15</v>
      </c>
      <c r="C20" s="69">
        <v>0</v>
      </c>
      <c r="D20" s="69">
        <v>15</v>
      </c>
    </row>
    <row r="21" spans="1:4" ht="15" customHeight="1">
      <c r="A21" s="116" t="s">
        <v>764</v>
      </c>
      <c r="B21" s="69">
        <v>0</v>
      </c>
      <c r="C21" s="69">
        <v>11</v>
      </c>
      <c r="D21" s="69">
        <v>0</v>
      </c>
    </row>
    <row r="22" spans="1:4" ht="15" customHeight="1">
      <c r="A22" s="116" t="s">
        <v>765</v>
      </c>
      <c r="B22" s="69">
        <v>0</v>
      </c>
      <c r="C22" s="69">
        <v>6</v>
      </c>
      <c r="D22" s="69">
        <v>0</v>
      </c>
    </row>
    <row r="23" spans="1:4" ht="15" customHeight="1">
      <c r="A23" s="116" t="s">
        <v>766</v>
      </c>
      <c r="B23" s="69">
        <v>0</v>
      </c>
      <c r="C23" s="69">
        <v>504</v>
      </c>
      <c r="D23" s="69">
        <v>0</v>
      </c>
    </row>
    <row r="24" spans="1:4" ht="15" customHeight="1">
      <c r="A24" s="116" t="s">
        <v>767</v>
      </c>
      <c r="B24" s="69">
        <v>2927.22</v>
      </c>
      <c r="C24" s="69">
        <v>0</v>
      </c>
      <c r="D24" s="69">
        <v>2928</v>
      </c>
    </row>
    <row r="25" spans="1:4" ht="15" customHeight="1">
      <c r="A25" s="116" t="s">
        <v>768</v>
      </c>
      <c r="B25" s="69">
        <v>15</v>
      </c>
      <c r="C25" s="69">
        <v>0</v>
      </c>
      <c r="D25" s="69">
        <v>15</v>
      </c>
    </row>
    <row r="26" spans="1:4" ht="15" customHeight="1">
      <c r="A26" s="116" t="s">
        <v>769</v>
      </c>
      <c r="B26" s="69">
        <v>0</v>
      </c>
      <c r="C26" s="69">
        <v>200</v>
      </c>
      <c r="D26" s="69">
        <v>0</v>
      </c>
    </row>
    <row r="27" spans="1:4" ht="15" customHeight="1">
      <c r="A27" s="116" t="s">
        <v>770</v>
      </c>
      <c r="B27" s="69">
        <v>6800</v>
      </c>
      <c r="C27" s="69">
        <v>235474</v>
      </c>
      <c r="D27" s="69">
        <v>6800</v>
      </c>
    </row>
    <row r="28" spans="1:4" ht="15" customHeight="1">
      <c r="A28" s="116" t="s">
        <v>771</v>
      </c>
      <c r="B28" s="69">
        <v>4867</v>
      </c>
      <c r="C28" s="69">
        <v>0</v>
      </c>
      <c r="D28" s="69">
        <v>4867</v>
      </c>
    </row>
    <row r="29" spans="1:4" ht="15" customHeight="1">
      <c r="A29" s="116" t="s">
        <v>772</v>
      </c>
      <c r="B29" s="69">
        <v>3950</v>
      </c>
      <c r="C29" s="69">
        <v>0</v>
      </c>
      <c r="D29" s="69">
        <v>3950</v>
      </c>
    </row>
    <row r="30" spans="1:4" ht="15" customHeight="1">
      <c r="A30" s="116" t="s">
        <v>773</v>
      </c>
      <c r="B30" s="69">
        <v>0</v>
      </c>
      <c r="C30" s="69">
        <v>0</v>
      </c>
      <c r="D30" s="69">
        <v>0</v>
      </c>
    </row>
    <row r="31" spans="1:4" ht="15" customHeight="1">
      <c r="A31" s="116" t="s">
        <v>774</v>
      </c>
      <c r="B31" s="69">
        <v>22265</v>
      </c>
      <c r="C31" s="69">
        <v>0</v>
      </c>
      <c r="D31" s="69">
        <v>22265</v>
      </c>
    </row>
    <row r="32" spans="1:4" ht="15" customHeight="1">
      <c r="A32" s="116" t="s">
        <v>775</v>
      </c>
      <c r="B32" s="69">
        <v>9216</v>
      </c>
      <c r="C32" s="69">
        <v>0</v>
      </c>
      <c r="D32" s="69">
        <v>9216</v>
      </c>
    </row>
    <row r="33" spans="1:4" ht="15" customHeight="1">
      <c r="A33" s="116" t="s">
        <v>776</v>
      </c>
      <c r="B33" s="69">
        <v>5749.9</v>
      </c>
      <c r="C33" s="69">
        <v>0</v>
      </c>
      <c r="D33" s="69">
        <v>5750</v>
      </c>
    </row>
    <row r="34" spans="1:4" ht="15" customHeight="1">
      <c r="A34" s="116" t="s">
        <v>777</v>
      </c>
      <c r="B34" s="69">
        <v>0</v>
      </c>
      <c r="C34" s="69">
        <v>0</v>
      </c>
      <c r="D34" s="69">
        <v>0</v>
      </c>
    </row>
    <row r="35" spans="1:4" ht="15" customHeight="1">
      <c r="A35" s="116" t="s">
        <v>778</v>
      </c>
      <c r="B35" s="69">
        <v>0</v>
      </c>
      <c r="C35" s="69">
        <v>0</v>
      </c>
      <c r="D35" s="69">
        <v>0</v>
      </c>
    </row>
    <row r="36" spans="1:4" ht="15" customHeight="1">
      <c r="A36" s="116" t="s">
        <v>779</v>
      </c>
      <c r="B36" s="69">
        <v>3272.29</v>
      </c>
      <c r="C36" s="69">
        <v>3490</v>
      </c>
      <c r="D36" s="69">
        <v>3273</v>
      </c>
    </row>
    <row r="37" spans="1:4" ht="15" customHeight="1">
      <c r="A37" s="116" t="s">
        <v>780</v>
      </c>
      <c r="B37" s="69">
        <v>2868.79</v>
      </c>
      <c r="C37" s="69">
        <v>2869</v>
      </c>
      <c r="D37" s="69">
        <v>2869</v>
      </c>
    </row>
    <row r="38" spans="1:4" ht="15" customHeight="1">
      <c r="A38" s="116" t="s">
        <v>781</v>
      </c>
      <c r="B38" s="69">
        <v>4413.78</v>
      </c>
      <c r="C38" s="69">
        <v>4413</v>
      </c>
      <c r="D38" s="69">
        <v>4414</v>
      </c>
    </row>
    <row r="39" spans="1:4" ht="15" customHeight="1">
      <c r="A39" s="116" t="s">
        <v>782</v>
      </c>
      <c r="B39" s="69">
        <v>8745.7000000000007</v>
      </c>
      <c r="C39" s="69">
        <v>8745</v>
      </c>
      <c r="D39" s="69">
        <v>8746</v>
      </c>
    </row>
    <row r="40" spans="1:4" s="117" customFormat="1" ht="15" customHeight="1">
      <c r="A40" s="116" t="s">
        <v>783</v>
      </c>
      <c r="B40" s="118">
        <v>0</v>
      </c>
      <c r="C40" s="118">
        <v>25000</v>
      </c>
      <c r="D40" s="122">
        <v>171697.78</v>
      </c>
    </row>
    <row r="41" spans="1:4" ht="15" customHeight="1">
      <c r="A41" s="119" t="s">
        <v>11</v>
      </c>
      <c r="B41" s="70">
        <f>SUM(B6:B40)</f>
        <v>172012.59000000003</v>
      </c>
      <c r="C41" s="70">
        <f>SUM(C6:C40)</f>
        <v>354553</v>
      </c>
      <c r="D41" s="121">
        <f>SUM(D6:D40)</f>
        <v>343716.78</v>
      </c>
    </row>
    <row r="42" spans="1:4" ht="15" customHeight="1"/>
  </sheetData>
  <mergeCells count="2">
    <mergeCell ref="A1:C1"/>
    <mergeCell ref="D1:F1"/>
  </mergeCells>
  <phoneticPr fontId="22" type="noConversion"/>
  <pageMargins left="0.7" right="0.7" top="0.75" bottom="0.75" header="0.3" footer="0.3"/>
  <pageSetup scale="76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B07E6-198D-41F9-B832-55AF0B02DCBE}">
  <sheetPr>
    <pageSetUpPr fitToPage="1"/>
  </sheetPr>
  <dimension ref="A1:A111"/>
  <sheetViews>
    <sheetView workbookViewId="0">
      <selection activeCell="C12" sqref="C12"/>
    </sheetView>
  </sheetViews>
  <sheetFormatPr defaultColWidth="9.140625" defaultRowHeight="12.75"/>
  <cols>
    <col min="1" max="1" width="126.42578125" style="24" customWidth="1"/>
    <col min="2" max="16384" width="9.140625" style="24"/>
  </cols>
  <sheetData>
    <row r="1" spans="1:1" ht="33" customHeight="1">
      <c r="A1" s="97" t="s">
        <v>715</v>
      </c>
    </row>
    <row r="2" spans="1:1" ht="15" customHeight="1">
      <c r="A2" s="25" t="s">
        <v>13</v>
      </c>
    </row>
    <row r="3" spans="1:1" ht="15" customHeight="1">
      <c r="A3" s="26" t="s">
        <v>13</v>
      </c>
    </row>
    <row r="4" spans="1:1">
      <c r="A4" s="25" t="s">
        <v>102</v>
      </c>
    </row>
    <row r="5" spans="1:1">
      <c r="A5" s="27" t="s">
        <v>98</v>
      </c>
    </row>
    <row r="6" spans="1:1" ht="15" customHeight="1">
      <c r="A6" s="40" t="s">
        <v>719</v>
      </c>
    </row>
    <row r="7" spans="1:1" ht="15" customHeight="1">
      <c r="A7" s="40" t="s">
        <v>720</v>
      </c>
    </row>
    <row r="8" spans="1:1" ht="15" customHeight="1">
      <c r="A8" s="40" t="s">
        <v>721</v>
      </c>
    </row>
    <row r="9" spans="1:1" ht="15" customHeight="1">
      <c r="A9" s="45" t="s">
        <v>722</v>
      </c>
    </row>
    <row r="10" spans="1:1" ht="15" customHeight="1">
      <c r="A10" s="112" t="s">
        <v>723</v>
      </c>
    </row>
    <row r="11" spans="1:1" ht="15" customHeight="1">
      <c r="A11" s="34" t="s">
        <v>724</v>
      </c>
    </row>
    <row r="12" spans="1:1" s="25" customFormat="1" ht="15" customHeight="1">
      <c r="A12" s="33" t="s">
        <v>716</v>
      </c>
    </row>
    <row r="13" spans="1:1" s="25" customFormat="1" ht="15" customHeight="1">
      <c r="A13" s="33" t="s">
        <v>717</v>
      </c>
    </row>
    <row r="14" spans="1:1" ht="15" customHeight="1">
      <c r="A14" s="33" t="s">
        <v>725</v>
      </c>
    </row>
    <row r="15" spans="1:1" ht="15" customHeight="1">
      <c r="A15" s="33" t="s">
        <v>726</v>
      </c>
    </row>
    <row r="16" spans="1:1" ht="15" customHeight="1">
      <c r="A16" s="33" t="s">
        <v>727</v>
      </c>
    </row>
    <row r="17" spans="1:1" ht="15" customHeight="1">
      <c r="A17" s="33" t="s">
        <v>728</v>
      </c>
    </row>
    <row r="18" spans="1:1" ht="15" customHeight="1">
      <c r="A18" s="24" t="s">
        <v>729</v>
      </c>
    </row>
    <row r="19" spans="1:1" ht="15" customHeight="1">
      <c r="A19" s="24" t="s">
        <v>731</v>
      </c>
    </row>
    <row r="20" spans="1:1" ht="15" customHeight="1">
      <c r="A20" s="24" t="s">
        <v>730</v>
      </c>
    </row>
    <row r="21" spans="1:1" ht="29.25" customHeight="1">
      <c r="A21" s="35" t="s">
        <v>732</v>
      </c>
    </row>
    <row r="22" spans="1:1" ht="15" customHeight="1">
      <c r="A22" s="35" t="s">
        <v>733</v>
      </c>
    </row>
    <row r="23" spans="1:1" ht="15" customHeight="1">
      <c r="A23" s="34" t="s">
        <v>734</v>
      </c>
    </row>
    <row r="24" spans="1:1" ht="15" customHeight="1">
      <c r="A24" s="34" t="s">
        <v>735</v>
      </c>
    </row>
    <row r="25" spans="1:1" ht="14.1" customHeight="1">
      <c r="A25" s="35" t="s">
        <v>736</v>
      </c>
    </row>
    <row r="26" spans="1:1" ht="14.1" customHeight="1">
      <c r="A26" s="35" t="s">
        <v>737</v>
      </c>
    </row>
    <row r="27" spans="1:1" ht="14.1" customHeight="1">
      <c r="A27" s="35"/>
    </row>
    <row r="28" spans="1:1" ht="14.1" customHeight="1">
      <c r="A28" s="35"/>
    </row>
    <row r="29" spans="1:1" s="113" customFormat="1" ht="14.1" customHeight="1"/>
    <row r="30" spans="1:1" s="113" customFormat="1" ht="14.1" customHeight="1">
      <c r="A30" s="42"/>
    </row>
    <row r="31" spans="1:1" s="42" customFormat="1" ht="14.1" customHeight="1">
      <c r="A31" s="41"/>
    </row>
    <row r="32" spans="1:1" s="42" customFormat="1" ht="14.1" customHeight="1">
      <c r="A32" s="41"/>
    </row>
    <row r="33" spans="1:1" s="42" customFormat="1" ht="14.1" customHeight="1">
      <c r="A33" s="41"/>
    </row>
    <row r="34" spans="1:1" s="42" customFormat="1" ht="14.1" customHeight="1">
      <c r="A34" s="41"/>
    </row>
    <row r="35" spans="1:1" s="42" customFormat="1" ht="14.1" customHeight="1">
      <c r="A35" s="41"/>
    </row>
    <row r="36" spans="1:1" s="42" customFormat="1" ht="14.1" customHeight="1">
      <c r="A36" s="41"/>
    </row>
    <row r="37" spans="1:1" s="42" customFormat="1" ht="14.1" customHeight="1">
      <c r="A37" s="41"/>
    </row>
    <row r="38" spans="1:1" s="42" customFormat="1" ht="14.1" customHeight="1">
      <c r="A38" s="41"/>
    </row>
    <row r="39" spans="1:1" s="42" customFormat="1" ht="14.1" customHeight="1">
      <c r="A39" s="41"/>
    </row>
    <row r="40" spans="1:1" s="42" customFormat="1" ht="14.1" customHeight="1">
      <c r="A40" s="41"/>
    </row>
    <row r="41" spans="1:1" s="42" customFormat="1" ht="14.1" customHeight="1">
      <c r="A41" s="41"/>
    </row>
    <row r="42" spans="1:1" s="42" customFormat="1" ht="14.1" customHeight="1">
      <c r="A42" s="41"/>
    </row>
    <row r="43" spans="1:1" s="42" customFormat="1" ht="14.1" customHeight="1">
      <c r="A43" s="41"/>
    </row>
    <row r="44" spans="1:1" s="42" customFormat="1" ht="14.1" customHeight="1">
      <c r="A44" s="41"/>
    </row>
    <row r="45" spans="1:1" s="42" customFormat="1" ht="14.1" customHeight="1">
      <c r="A45" s="41"/>
    </row>
    <row r="46" spans="1:1" ht="14.1" customHeight="1"/>
    <row r="48" spans="1:1">
      <c r="A48" s="25"/>
    </row>
    <row r="49" spans="1:1">
      <c r="A49" s="27"/>
    </row>
    <row r="50" spans="1:1" ht="14.1" customHeight="1">
      <c r="A50" s="35"/>
    </row>
    <row r="51" spans="1:1" ht="14.1" customHeight="1">
      <c r="A51" s="35"/>
    </row>
    <row r="52" spans="1:1" ht="14.1" customHeight="1">
      <c r="A52" s="35"/>
    </row>
    <row r="53" spans="1:1" ht="14.1" customHeight="1"/>
    <row r="54" spans="1:1" ht="14.1" customHeight="1"/>
    <row r="55" spans="1:1" ht="14.1" customHeight="1"/>
    <row r="57" spans="1:1">
      <c r="A57" s="25"/>
    </row>
    <row r="58" spans="1:1">
      <c r="A58" s="27"/>
    </row>
    <row r="59" spans="1:1" ht="14.1" customHeight="1">
      <c r="A59" s="34"/>
    </row>
    <row r="60" spans="1:1" ht="14.1" customHeight="1">
      <c r="A60" s="35"/>
    </row>
    <row r="61" spans="1:1" ht="14.1" customHeight="1">
      <c r="A61" s="35"/>
    </row>
    <row r="62" spans="1:1" ht="14.1" customHeight="1">
      <c r="A62" s="35"/>
    </row>
    <row r="63" spans="1:1" ht="14.1" customHeight="1">
      <c r="A63" s="35"/>
    </row>
    <row r="64" spans="1:1" ht="14.1" customHeight="1">
      <c r="A64" s="35"/>
    </row>
    <row r="66" spans="1:1">
      <c r="A66" s="25"/>
    </row>
    <row r="67" spans="1:1">
      <c r="A67" s="27"/>
    </row>
    <row r="68" spans="1:1" ht="14.1" customHeight="1">
      <c r="A68" s="28"/>
    </row>
    <row r="69" spans="1:1" ht="14.1" customHeight="1">
      <c r="A69" s="28"/>
    </row>
    <row r="70" spans="1:1" ht="14.1" customHeight="1">
      <c r="A70" s="35"/>
    </row>
    <row r="71" spans="1:1" ht="14.1" customHeight="1"/>
    <row r="72" spans="1:1">
      <c r="A72" s="25"/>
    </row>
    <row r="73" spans="1:1">
      <c r="A73" s="27"/>
    </row>
    <row r="78" spans="1:1">
      <c r="A78" s="25"/>
    </row>
    <row r="97" spans="1:1">
      <c r="A97" s="25"/>
    </row>
    <row r="99" spans="1:1">
      <c r="A99" s="35"/>
    </row>
    <row r="100" spans="1:1">
      <c r="A100" s="35"/>
    </row>
    <row r="101" spans="1:1">
      <c r="A101" s="35"/>
    </row>
    <row r="103" spans="1:1">
      <c r="A103" s="48"/>
    </row>
    <row r="110" spans="1:1">
      <c r="A110" s="51"/>
    </row>
    <row r="111" spans="1:1">
      <c r="A111" s="51"/>
    </row>
  </sheetData>
  <pageMargins left="0.7" right="0.7" top="0.75" bottom="0.75" header="0.3" footer="0.3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154DB-FCB6-4B85-AD53-CA2412F555B0}">
  <dimension ref="A1:E370"/>
  <sheetViews>
    <sheetView topLeftCell="A292" workbookViewId="0">
      <selection activeCell="A292" sqref="A292"/>
    </sheetView>
  </sheetViews>
  <sheetFormatPr defaultColWidth="9.140625" defaultRowHeight="12.75"/>
  <cols>
    <col min="1" max="1" width="134.7109375" style="24" customWidth="1"/>
    <col min="2" max="16384" width="9.140625" style="24"/>
  </cols>
  <sheetData>
    <row r="1" spans="1:1" ht="33" customHeight="1">
      <c r="A1" s="23" t="s">
        <v>96</v>
      </c>
    </row>
    <row r="2" spans="1:1" ht="15" customHeight="1">
      <c r="A2" s="25" t="s">
        <v>13</v>
      </c>
    </row>
    <row r="3" spans="1:1" ht="15" customHeight="1">
      <c r="A3" s="26" t="s">
        <v>650</v>
      </c>
    </row>
    <row r="4" spans="1:1" ht="15" customHeight="1">
      <c r="A4" s="27" t="s">
        <v>98</v>
      </c>
    </row>
    <row r="5" spans="1:1" s="29" customFormat="1" ht="24" customHeight="1">
      <c r="A5" s="28" t="s">
        <v>497</v>
      </c>
    </row>
    <row r="6" spans="1:1" s="29" customFormat="1" ht="14.1" customHeight="1">
      <c r="A6" s="28" t="s">
        <v>789</v>
      </c>
    </row>
    <row r="7" spans="1:1" s="29" customFormat="1" ht="14.1" customHeight="1">
      <c r="A7" s="28" t="s">
        <v>651</v>
      </c>
    </row>
    <row r="8" spans="1:1" ht="14.1" customHeight="1">
      <c r="A8" s="24" t="s">
        <v>790</v>
      </c>
    </row>
    <row r="9" spans="1:1" ht="14.1" customHeight="1">
      <c r="A9" s="24" t="s">
        <v>475</v>
      </c>
    </row>
    <row r="10" spans="1:1" ht="14.1" customHeight="1">
      <c r="A10" s="24" t="s">
        <v>476</v>
      </c>
    </row>
    <row r="11" spans="1:1" ht="14.1" customHeight="1">
      <c r="A11" s="24" t="s">
        <v>477</v>
      </c>
    </row>
    <row r="12" spans="1:1" ht="14.1" customHeight="1">
      <c r="A12" s="30" t="s">
        <v>478</v>
      </c>
    </row>
    <row r="13" spans="1:1" ht="14.1" customHeight="1">
      <c r="A13" s="30" t="s">
        <v>498</v>
      </c>
    </row>
    <row r="14" spans="1:1" ht="14.1" customHeight="1">
      <c r="A14" s="31" t="s">
        <v>499</v>
      </c>
    </row>
    <row r="15" spans="1:1" ht="14.1" customHeight="1">
      <c r="A15" s="31" t="s">
        <v>500</v>
      </c>
    </row>
    <row r="16" spans="1:1" ht="14.1" customHeight="1">
      <c r="A16" s="31" t="s">
        <v>652</v>
      </c>
    </row>
    <row r="17" spans="1:1" ht="14.1" customHeight="1">
      <c r="A17" s="25" t="s">
        <v>505</v>
      </c>
    </row>
    <row r="18" spans="1:1" ht="14.1" customHeight="1">
      <c r="A18" s="24" t="s">
        <v>653</v>
      </c>
    </row>
    <row r="19" spans="1:1" ht="14.1" customHeight="1">
      <c r="A19" s="32" t="s">
        <v>99</v>
      </c>
    </row>
    <row r="20" spans="1:1" ht="14.1" customHeight="1">
      <c r="A20" s="24" t="s">
        <v>479</v>
      </c>
    </row>
    <row r="21" spans="1:1" ht="14.1" customHeight="1">
      <c r="A21" s="29" t="s">
        <v>480</v>
      </c>
    </row>
    <row r="22" spans="1:1" ht="14.1" customHeight="1">
      <c r="A22" s="24" t="s">
        <v>481</v>
      </c>
    </row>
    <row r="23" spans="1:1" ht="14.1" customHeight="1">
      <c r="A23" s="24" t="s">
        <v>483</v>
      </c>
    </row>
    <row r="24" spans="1:1" ht="14.1" customHeight="1">
      <c r="A24" s="24" t="s">
        <v>503</v>
      </c>
    </row>
    <row r="25" spans="1:1" ht="14.1" customHeight="1">
      <c r="A25" s="24" t="s">
        <v>482</v>
      </c>
    </row>
    <row r="26" spans="1:1" ht="14.1" customHeight="1">
      <c r="A26" s="33" t="s">
        <v>501</v>
      </c>
    </row>
    <row r="27" spans="1:1" ht="14.1" customHeight="1">
      <c r="A27" s="24" t="s">
        <v>502</v>
      </c>
    </row>
    <row r="28" spans="1:1">
      <c r="A28" s="24" t="s">
        <v>484</v>
      </c>
    </row>
    <row r="29" spans="1:1" ht="14.1" customHeight="1">
      <c r="A29" s="25" t="s">
        <v>504</v>
      </c>
    </row>
    <row r="30" spans="1:1" ht="14.1" customHeight="1">
      <c r="A30" s="24" t="s">
        <v>607</v>
      </c>
    </row>
    <row r="31" spans="1:1" ht="14.1" customHeight="1">
      <c r="A31" s="24" t="s">
        <v>485</v>
      </c>
    </row>
    <row r="32" spans="1:1" ht="14.1" customHeight="1">
      <c r="A32" s="24" t="s">
        <v>608</v>
      </c>
    </row>
    <row r="33" spans="1:1" ht="14.1" customHeight="1">
      <c r="A33" s="24" t="s">
        <v>654</v>
      </c>
    </row>
    <row r="34" spans="1:1" ht="14.1" customHeight="1">
      <c r="A34" s="83" t="s">
        <v>13</v>
      </c>
    </row>
    <row r="36" spans="1:1" s="25" customFormat="1">
      <c r="A36" s="26" t="s">
        <v>655</v>
      </c>
    </row>
    <row r="37" spans="1:1">
      <c r="A37" s="27" t="s">
        <v>98</v>
      </c>
    </row>
    <row r="38" spans="1:1">
      <c r="A38" s="34" t="s">
        <v>659</v>
      </c>
    </row>
    <row r="39" spans="1:1" ht="14.1" customHeight="1">
      <c r="A39" s="24" t="s">
        <v>486</v>
      </c>
    </row>
    <row r="40" spans="1:1" ht="14.1" customHeight="1">
      <c r="A40" s="24" t="s">
        <v>487</v>
      </c>
    </row>
    <row r="41" spans="1:1" ht="14.1" customHeight="1">
      <c r="A41" s="24" t="s">
        <v>600</v>
      </c>
    </row>
    <row r="42" spans="1:1" ht="14.1" customHeight="1">
      <c r="A42" s="24" t="s">
        <v>601</v>
      </c>
    </row>
    <row r="43" spans="1:1" ht="14.1" customHeight="1">
      <c r="A43" s="24" t="s">
        <v>602</v>
      </c>
    </row>
    <row r="44" spans="1:1" ht="14.1" customHeight="1">
      <c r="A44" s="24" t="s">
        <v>603</v>
      </c>
    </row>
    <row r="45" spans="1:1" ht="14.1" customHeight="1">
      <c r="A45" s="24" t="s">
        <v>791</v>
      </c>
    </row>
    <row r="46" spans="1:1" ht="14.1" customHeight="1">
      <c r="A46" s="24" t="s">
        <v>506</v>
      </c>
    </row>
    <row r="47" spans="1:1" ht="14.1" customHeight="1">
      <c r="A47" s="24" t="s">
        <v>507</v>
      </c>
    </row>
    <row r="48" spans="1:1" ht="14.1" customHeight="1">
      <c r="A48" s="24" t="s">
        <v>792</v>
      </c>
    </row>
    <row r="49" spans="1:2" ht="14.1" customHeight="1">
      <c r="A49" s="24" t="s">
        <v>508</v>
      </c>
    </row>
    <row r="50" spans="1:2" ht="14.1" customHeight="1">
      <c r="A50" s="24" t="s">
        <v>509</v>
      </c>
    </row>
    <row r="51" spans="1:2" ht="14.1" customHeight="1">
      <c r="A51" s="24" t="s">
        <v>510</v>
      </c>
    </row>
    <row r="52" spans="1:2" ht="14.1" customHeight="1">
      <c r="A52" s="24" t="s">
        <v>828</v>
      </c>
    </row>
    <row r="53" spans="1:2" ht="14.1" customHeight="1">
      <c r="A53" s="24" t="s">
        <v>604</v>
      </c>
    </row>
    <row r="54" spans="1:2" ht="14.1" customHeight="1">
      <c r="A54" s="25" t="s">
        <v>491</v>
      </c>
    </row>
    <row r="55" spans="1:2" ht="14.1" customHeight="1">
      <c r="A55" s="24" t="s">
        <v>511</v>
      </c>
    </row>
    <row r="56" spans="1:2" ht="14.1" customHeight="1">
      <c r="A56" s="24" t="s">
        <v>488</v>
      </c>
    </row>
    <row r="57" spans="1:2" ht="14.1" customHeight="1">
      <c r="A57" s="24" t="s">
        <v>793</v>
      </c>
      <c r="B57" s="24" t="s">
        <v>13</v>
      </c>
    </row>
    <row r="58" spans="1:2" ht="14.1" customHeight="1">
      <c r="A58" s="24" t="s">
        <v>794</v>
      </c>
    </row>
    <row r="59" spans="1:2" ht="14.1" customHeight="1">
      <c r="A59" s="24" t="s">
        <v>657</v>
      </c>
    </row>
    <row r="60" spans="1:2" ht="14.1" customHeight="1">
      <c r="A60" s="89" t="s">
        <v>656</v>
      </c>
    </row>
    <row r="61" spans="1:2" ht="14.1" customHeight="1">
      <c r="A61" s="24" t="s">
        <v>605</v>
      </c>
    </row>
    <row r="62" spans="1:2" ht="14.1" customHeight="1">
      <c r="A62" s="24" t="s">
        <v>795</v>
      </c>
    </row>
    <row r="63" spans="1:2" ht="14.1" customHeight="1">
      <c r="A63" s="24" t="s">
        <v>563</v>
      </c>
    </row>
    <row r="64" spans="1:2" ht="14.1" customHeight="1"/>
    <row r="65" spans="1:1" ht="14.1" customHeight="1"/>
    <row r="66" spans="1:1">
      <c r="A66" s="25" t="s">
        <v>738</v>
      </c>
    </row>
    <row r="67" spans="1:1">
      <c r="A67" s="27" t="s">
        <v>98</v>
      </c>
    </row>
    <row r="68" spans="1:1">
      <c r="A68" s="27" t="s">
        <v>658</v>
      </c>
    </row>
    <row r="69" spans="1:1">
      <c r="A69" s="27" t="s">
        <v>489</v>
      </c>
    </row>
    <row r="70" spans="1:1" ht="14.1" customHeight="1">
      <c r="A70" s="24" t="s">
        <v>564</v>
      </c>
    </row>
    <row r="71" spans="1:1" ht="14.1" customHeight="1">
      <c r="A71" s="24" t="s">
        <v>660</v>
      </c>
    </row>
    <row r="72" spans="1:1" ht="15.75" customHeight="1">
      <c r="A72" s="29" t="s">
        <v>796</v>
      </c>
    </row>
    <row r="73" spans="1:1" ht="14.1" customHeight="1">
      <c r="A73" s="30" t="s">
        <v>606</v>
      </c>
    </row>
    <row r="74" spans="1:1" ht="14.1" customHeight="1">
      <c r="A74" s="48" t="s">
        <v>797</v>
      </c>
    </row>
    <row r="75" spans="1:1">
      <c r="A75" s="24" t="s">
        <v>490</v>
      </c>
    </row>
    <row r="76" spans="1:1">
      <c r="A76" s="48" t="s">
        <v>512</v>
      </c>
    </row>
    <row r="77" spans="1:1">
      <c r="A77" s="24" t="s">
        <v>513</v>
      </c>
    </row>
    <row r="78" spans="1:1">
      <c r="A78" s="25" t="s">
        <v>13</v>
      </c>
    </row>
    <row r="81" spans="1:1">
      <c r="A81" s="25" t="s">
        <v>664</v>
      </c>
    </row>
    <row r="82" spans="1:1">
      <c r="A82" s="27" t="s">
        <v>98</v>
      </c>
    </row>
    <row r="83" spans="1:1">
      <c r="A83" s="95" t="s">
        <v>661</v>
      </c>
    </row>
    <row r="84" spans="1:1" ht="14.1" customHeight="1">
      <c r="A84" s="35" t="s">
        <v>609</v>
      </c>
    </row>
    <row r="85" spans="1:1" ht="14.1" customHeight="1">
      <c r="A85" s="35" t="s">
        <v>610</v>
      </c>
    </row>
    <row r="86" spans="1:1" ht="14.1" customHeight="1">
      <c r="A86" s="35" t="s">
        <v>611</v>
      </c>
    </row>
    <row r="87" spans="1:1" ht="14.1" customHeight="1">
      <c r="A87" s="35" t="s">
        <v>798</v>
      </c>
    </row>
    <row r="88" spans="1:1" ht="15.75" customHeight="1">
      <c r="A88" s="29" t="s">
        <v>612</v>
      </c>
    </row>
    <row r="89" spans="1:1" ht="15.75" customHeight="1">
      <c r="A89" s="29" t="s">
        <v>614</v>
      </c>
    </row>
    <row r="90" spans="1:1" ht="15.75" customHeight="1">
      <c r="A90" s="29" t="s">
        <v>613</v>
      </c>
    </row>
    <row r="91" spans="1:1" ht="15.75" customHeight="1">
      <c r="A91" s="29" t="s">
        <v>662</v>
      </c>
    </row>
    <row r="92" spans="1:1" ht="15.75" customHeight="1">
      <c r="A92" s="90" t="s">
        <v>829</v>
      </c>
    </row>
    <row r="93" spans="1:1" ht="15.75" customHeight="1">
      <c r="A93" s="29" t="s">
        <v>617</v>
      </c>
    </row>
    <row r="94" spans="1:1" ht="15.75" customHeight="1">
      <c r="A94" s="29" t="s">
        <v>799</v>
      </c>
    </row>
    <row r="95" spans="1:1" ht="15.75" customHeight="1">
      <c r="A95" s="29" t="s">
        <v>615</v>
      </c>
    </row>
    <row r="96" spans="1:1" ht="15" customHeight="1">
      <c r="A96" s="36" t="s">
        <v>514</v>
      </c>
    </row>
    <row r="97" spans="1:1" ht="30.75" customHeight="1">
      <c r="A97" s="79" t="s">
        <v>663</v>
      </c>
    </row>
    <row r="98" spans="1:1" ht="29.25" customHeight="1">
      <c r="A98" s="37" t="s">
        <v>830</v>
      </c>
    </row>
    <row r="99" spans="1:1" ht="15.75" customHeight="1">
      <c r="A99" s="38" t="s">
        <v>616</v>
      </c>
    </row>
    <row r="100" spans="1:1" ht="15.75" customHeight="1">
      <c r="A100" s="39"/>
    </row>
    <row r="102" spans="1:1">
      <c r="A102" s="25" t="s">
        <v>667</v>
      </c>
    </row>
    <row r="103" spans="1:1">
      <c r="A103" s="27" t="s">
        <v>98</v>
      </c>
    </row>
    <row r="104" spans="1:1">
      <c r="A104" s="34" t="s">
        <v>665</v>
      </c>
    </row>
    <row r="105" spans="1:1">
      <c r="A105" s="24" t="s">
        <v>800</v>
      </c>
    </row>
    <row r="106" spans="1:1">
      <c r="A106" s="24" t="s">
        <v>666</v>
      </c>
    </row>
    <row r="107" spans="1:1">
      <c r="A107" s="24" t="s">
        <v>492</v>
      </c>
    </row>
    <row r="108" spans="1:1">
      <c r="A108" s="24" t="s">
        <v>801</v>
      </c>
    </row>
    <row r="109" spans="1:1">
      <c r="A109" s="24" t="s">
        <v>618</v>
      </c>
    </row>
    <row r="110" spans="1:1">
      <c r="A110" s="24" t="s">
        <v>831</v>
      </c>
    </row>
    <row r="112" spans="1:1">
      <c r="A112" s="25" t="s">
        <v>788</v>
      </c>
    </row>
    <row r="113" spans="1:1">
      <c r="A113" s="27" t="s">
        <v>98</v>
      </c>
    </row>
    <row r="114" spans="1:1" ht="14.1" customHeight="1">
      <c r="A114" s="80" t="s">
        <v>493</v>
      </c>
    </row>
    <row r="115" spans="1:1" ht="14.1" customHeight="1">
      <c r="A115" s="28" t="s">
        <v>619</v>
      </c>
    </row>
    <row r="116" spans="1:1" ht="14.1" customHeight="1">
      <c r="A116" s="28" t="s">
        <v>620</v>
      </c>
    </row>
    <row r="117" spans="1:1" ht="14.1" customHeight="1">
      <c r="A117" s="33" t="s">
        <v>515</v>
      </c>
    </row>
    <row r="118" spans="1:1" ht="14.1" customHeight="1">
      <c r="A118" s="33" t="s">
        <v>621</v>
      </c>
    </row>
    <row r="119" spans="1:1" ht="14.1" customHeight="1">
      <c r="A119" s="33" t="s">
        <v>517</v>
      </c>
    </row>
    <row r="120" spans="1:1" ht="14.1" customHeight="1">
      <c r="A120" s="33" t="s">
        <v>516</v>
      </c>
    </row>
    <row r="121" spans="1:1" ht="14.1" customHeight="1">
      <c r="A121" s="33" t="s">
        <v>518</v>
      </c>
    </row>
    <row r="122" spans="1:1" ht="14.1" customHeight="1">
      <c r="A122" s="33" t="s">
        <v>622</v>
      </c>
    </row>
    <row r="123" spans="1:1" ht="14.1" customHeight="1">
      <c r="A123" s="33" t="s">
        <v>623</v>
      </c>
    </row>
    <row r="124" spans="1:1" ht="14.1" customHeight="1">
      <c r="A124" s="33" t="s">
        <v>522</v>
      </c>
    </row>
    <row r="125" spans="1:1" ht="14.1" customHeight="1">
      <c r="A125" s="33" t="s">
        <v>802</v>
      </c>
    </row>
    <row r="126" spans="1:1" ht="14.1" customHeight="1">
      <c r="A126" s="33" t="s">
        <v>519</v>
      </c>
    </row>
    <row r="127" spans="1:1" ht="14.1" customHeight="1">
      <c r="A127" s="33" t="s">
        <v>520</v>
      </c>
    </row>
    <row r="128" spans="1:1" ht="14.1" customHeight="1">
      <c r="A128" s="33" t="s">
        <v>521</v>
      </c>
    </row>
    <row r="129" spans="1:2" ht="14.1" customHeight="1">
      <c r="A129" s="33" t="s">
        <v>525</v>
      </c>
    </row>
    <row r="130" spans="1:2" ht="14.1" customHeight="1">
      <c r="A130" s="33" t="s">
        <v>524</v>
      </c>
    </row>
    <row r="131" spans="1:2" ht="14.1" customHeight="1">
      <c r="A131" s="33" t="s">
        <v>624</v>
      </c>
    </row>
    <row r="132" spans="1:2" ht="14.1" customHeight="1">
      <c r="A132" s="34" t="s">
        <v>523</v>
      </c>
      <c r="B132" s="24" t="s">
        <v>13</v>
      </c>
    </row>
    <row r="133" spans="1:2" ht="14.1" customHeight="1">
      <c r="A133" s="34" t="s">
        <v>528</v>
      </c>
    </row>
    <row r="134" spans="1:2" ht="14.1" customHeight="1">
      <c r="A134" s="28" t="s">
        <v>494</v>
      </c>
    </row>
    <row r="135" spans="1:2" ht="14.1" customHeight="1">
      <c r="A135" s="28" t="s">
        <v>526</v>
      </c>
    </row>
    <row r="136" spans="1:2" ht="14.1" customHeight="1">
      <c r="A136" s="28" t="s">
        <v>530</v>
      </c>
    </row>
    <row r="137" spans="1:2" ht="14.1" customHeight="1">
      <c r="A137" s="28" t="s">
        <v>803</v>
      </c>
    </row>
    <row r="138" spans="1:2" ht="14.1" customHeight="1">
      <c r="A138" s="28" t="s">
        <v>804</v>
      </c>
    </row>
    <row r="139" spans="1:2" ht="14.1" customHeight="1">
      <c r="A139" s="28" t="s">
        <v>805</v>
      </c>
    </row>
    <row r="140" spans="1:2" ht="14.1" customHeight="1">
      <c r="A140" s="28" t="s">
        <v>529</v>
      </c>
    </row>
    <row r="141" spans="1:2" ht="14.1" customHeight="1">
      <c r="A141" s="28" t="s">
        <v>103</v>
      </c>
    </row>
    <row r="142" spans="1:2" ht="14.1" customHeight="1">
      <c r="A142" s="28" t="s">
        <v>806</v>
      </c>
    </row>
    <row r="143" spans="1:2" ht="14.1" customHeight="1">
      <c r="A143" s="28" t="s">
        <v>527</v>
      </c>
    </row>
    <row r="144" spans="1:2">
      <c r="A144" s="24" t="s">
        <v>495</v>
      </c>
    </row>
    <row r="145" spans="1:1">
      <c r="A145" s="24" t="s">
        <v>668</v>
      </c>
    </row>
    <row r="146" spans="1:1" ht="14.1" customHeight="1">
      <c r="A146" s="34" t="s">
        <v>565</v>
      </c>
    </row>
    <row r="147" spans="1:1" ht="14.1" customHeight="1">
      <c r="A147" s="34" t="s">
        <v>496</v>
      </c>
    </row>
    <row r="148" spans="1:1" ht="14.1" customHeight="1">
      <c r="A148" s="34" t="s">
        <v>669</v>
      </c>
    </row>
    <row r="149" spans="1:1" ht="14.1" customHeight="1">
      <c r="A149" s="34" t="s">
        <v>625</v>
      </c>
    </row>
    <row r="150" spans="1:1" ht="14.1" customHeight="1">
      <c r="A150" s="40" t="s">
        <v>533</v>
      </c>
    </row>
    <row r="151" spans="1:1" ht="14.1" customHeight="1">
      <c r="A151" s="40" t="s">
        <v>531</v>
      </c>
    </row>
    <row r="152" spans="1:1" ht="14.1" customHeight="1">
      <c r="A152" s="40" t="s">
        <v>807</v>
      </c>
    </row>
    <row r="153" spans="1:1" ht="14.1" customHeight="1">
      <c r="A153" s="40" t="s">
        <v>532</v>
      </c>
    </row>
    <row r="154" spans="1:1" ht="14.1" customHeight="1">
      <c r="A154" s="34" t="s">
        <v>808</v>
      </c>
    </row>
    <row r="155" spans="1:1" ht="14.1" customHeight="1">
      <c r="A155" s="34" t="s">
        <v>627</v>
      </c>
    </row>
    <row r="156" spans="1:1" ht="14.1" customHeight="1">
      <c r="A156" s="34" t="s">
        <v>626</v>
      </c>
    </row>
    <row r="157" spans="1:1" ht="14.1" customHeight="1">
      <c r="A157" s="34" t="s">
        <v>534</v>
      </c>
    </row>
    <row r="158" spans="1:1" ht="14.1" customHeight="1">
      <c r="A158" s="34" t="s">
        <v>809</v>
      </c>
    </row>
    <row r="159" spans="1:1" ht="14.1" customHeight="1">
      <c r="A159" s="34" t="s">
        <v>810</v>
      </c>
    </row>
    <row r="160" spans="1:1" ht="14.1" customHeight="1">
      <c r="A160" s="34" t="s">
        <v>739</v>
      </c>
    </row>
    <row r="161" spans="1:1" ht="14.1" customHeight="1">
      <c r="A161" s="34" t="s">
        <v>740</v>
      </c>
    </row>
    <row r="162" spans="1:1" ht="14.1" customHeight="1">
      <c r="A162" s="34" t="s">
        <v>741</v>
      </c>
    </row>
    <row r="163" spans="1:1" ht="14.1" customHeight="1">
      <c r="A163" s="34" t="s">
        <v>535</v>
      </c>
    </row>
    <row r="164" spans="1:1" ht="14.1" customHeight="1">
      <c r="A164" s="34" t="s">
        <v>742</v>
      </c>
    </row>
    <row r="165" spans="1:1" ht="14.1" customHeight="1">
      <c r="A165" s="34" t="s">
        <v>743</v>
      </c>
    </row>
    <row r="166" spans="1:1" ht="14.1" customHeight="1">
      <c r="A166" s="33" t="s">
        <v>628</v>
      </c>
    </row>
    <row r="167" spans="1:1" s="42" customFormat="1" ht="14.1" customHeight="1">
      <c r="A167" s="41" t="s">
        <v>744</v>
      </c>
    </row>
    <row r="168" spans="1:1" s="42" customFormat="1" ht="14.1" customHeight="1">
      <c r="A168" s="41" t="s">
        <v>536</v>
      </c>
    </row>
    <row r="169" spans="1:1" ht="14.1" customHeight="1">
      <c r="A169" s="34" t="s">
        <v>537</v>
      </c>
    </row>
    <row r="170" spans="1:1">
      <c r="A170" s="84" t="s">
        <v>538</v>
      </c>
    </row>
    <row r="171" spans="1:1">
      <c r="A171" s="84" t="s">
        <v>539</v>
      </c>
    </row>
    <row r="172" spans="1:1">
      <c r="A172" s="84" t="s">
        <v>540</v>
      </c>
    </row>
    <row r="173" spans="1:1">
      <c r="A173" s="84" t="s">
        <v>541</v>
      </c>
    </row>
    <row r="174" spans="1:1">
      <c r="A174" s="84" t="s">
        <v>542</v>
      </c>
    </row>
    <row r="175" spans="1:1">
      <c r="A175" s="24" t="s">
        <v>543</v>
      </c>
    </row>
    <row r="176" spans="1:1" s="42" customFormat="1" ht="14.1" customHeight="1">
      <c r="A176" s="41" t="s">
        <v>811</v>
      </c>
    </row>
    <row r="177" spans="1:1">
      <c r="A177" s="41" t="s">
        <v>544</v>
      </c>
    </row>
    <row r="178" spans="1:1" s="42" customFormat="1" ht="14.1" customHeight="1">
      <c r="A178" s="41" t="s">
        <v>545</v>
      </c>
    </row>
    <row r="179" spans="1:1">
      <c r="A179" s="24" t="s">
        <v>546</v>
      </c>
    </row>
    <row r="180" spans="1:1">
      <c r="A180" s="24" t="s">
        <v>745</v>
      </c>
    </row>
    <row r="181" spans="1:1">
      <c r="A181" s="24" t="s">
        <v>547</v>
      </c>
    </row>
    <row r="182" spans="1:1">
      <c r="A182" s="24" t="s">
        <v>548</v>
      </c>
    </row>
    <row r="183" spans="1:1">
      <c r="A183" s="24" t="s">
        <v>549</v>
      </c>
    </row>
    <row r="184" spans="1:1">
      <c r="A184" s="24" t="s">
        <v>550</v>
      </c>
    </row>
    <row r="185" spans="1:1">
      <c r="A185" s="24" t="s">
        <v>551</v>
      </c>
    </row>
    <row r="186" spans="1:1">
      <c r="A186" s="24" t="s">
        <v>552</v>
      </c>
    </row>
    <row r="187" spans="1:1">
      <c r="A187" s="24" t="s">
        <v>555</v>
      </c>
    </row>
    <row r="188" spans="1:1">
      <c r="A188" s="24" t="s">
        <v>556</v>
      </c>
    </row>
    <row r="189" spans="1:1">
      <c r="A189" s="24" t="s">
        <v>553</v>
      </c>
    </row>
    <row r="190" spans="1:1">
      <c r="A190" s="24" t="s">
        <v>554</v>
      </c>
    </row>
    <row r="191" spans="1:1">
      <c r="A191" s="24" t="s">
        <v>670</v>
      </c>
    </row>
    <row r="192" spans="1:1">
      <c r="A192" s="24" t="s">
        <v>812</v>
      </c>
    </row>
    <row r="193" spans="1:1">
      <c r="A193" s="31" t="s">
        <v>562</v>
      </c>
    </row>
    <row r="194" spans="1:1">
      <c r="A194" s="24" t="s">
        <v>557</v>
      </c>
    </row>
    <row r="195" spans="1:1">
      <c r="A195" s="24" t="s">
        <v>629</v>
      </c>
    </row>
    <row r="196" spans="1:1">
      <c r="A196" s="24" t="s">
        <v>630</v>
      </c>
    </row>
    <row r="197" spans="1:1">
      <c r="A197" s="24" t="s">
        <v>785</v>
      </c>
    </row>
    <row r="198" spans="1:1">
      <c r="A198" s="48" t="s">
        <v>671</v>
      </c>
    </row>
    <row r="199" spans="1:1">
      <c r="A199" s="24" t="s">
        <v>784</v>
      </c>
    </row>
    <row r="202" spans="1:1">
      <c r="A202" s="25" t="s">
        <v>672</v>
      </c>
    </row>
    <row r="203" spans="1:1">
      <c r="A203" s="27" t="s">
        <v>98</v>
      </c>
    </row>
    <row r="204" spans="1:1" ht="14.1" customHeight="1">
      <c r="A204" s="24" t="s">
        <v>813</v>
      </c>
    </row>
    <row r="205" spans="1:1" ht="14.1" customHeight="1">
      <c r="A205" s="24" t="s">
        <v>631</v>
      </c>
    </row>
    <row r="206" spans="1:1" ht="14.1" customHeight="1">
      <c r="A206" s="24" t="s">
        <v>558</v>
      </c>
    </row>
    <row r="207" spans="1:1" ht="14.1" customHeight="1">
      <c r="A207" s="85" t="s">
        <v>681</v>
      </c>
    </row>
    <row r="208" spans="1:1" ht="14.1" customHeight="1">
      <c r="A208" s="31" t="s">
        <v>680</v>
      </c>
    </row>
    <row r="209" spans="1:1" ht="14.1" customHeight="1">
      <c r="A209" s="24" t="s">
        <v>559</v>
      </c>
    </row>
    <row r="210" spans="1:1" ht="14.1" customHeight="1">
      <c r="A210" s="24" t="s">
        <v>560</v>
      </c>
    </row>
    <row r="211" spans="1:1" ht="14.1" customHeight="1">
      <c r="A211" s="35" t="s">
        <v>561</v>
      </c>
    </row>
    <row r="212" spans="1:1" ht="14.1" customHeight="1">
      <c r="A212" s="35" t="s">
        <v>814</v>
      </c>
    </row>
    <row r="213" spans="1:1" ht="14.1" customHeight="1">
      <c r="A213" s="35" t="s">
        <v>676</v>
      </c>
    </row>
    <row r="214" spans="1:1" ht="14.1" customHeight="1">
      <c r="A214" s="35" t="s">
        <v>815</v>
      </c>
    </row>
    <row r="215" spans="1:1" ht="14.1" customHeight="1">
      <c r="A215" s="35" t="s">
        <v>675</v>
      </c>
    </row>
    <row r="216" spans="1:1" ht="14.1" customHeight="1">
      <c r="A216" s="79" t="s">
        <v>787</v>
      </c>
    </row>
    <row r="217" spans="1:1">
      <c r="A217" s="24" t="s">
        <v>673</v>
      </c>
    </row>
    <row r="218" spans="1:1" ht="14.1" customHeight="1">
      <c r="A218" s="35" t="s">
        <v>674</v>
      </c>
    </row>
    <row r="219" spans="1:1" ht="14.1" customHeight="1">
      <c r="A219" s="35" t="s">
        <v>786</v>
      </c>
    </row>
    <row r="220" spans="1:1" ht="14.1" customHeight="1">
      <c r="A220" s="35" t="s">
        <v>678</v>
      </c>
    </row>
    <row r="221" spans="1:1" ht="14.1" customHeight="1">
      <c r="A221" s="35" t="s">
        <v>677</v>
      </c>
    </row>
    <row r="222" spans="1:1" ht="14.1" customHeight="1">
      <c r="A222" s="35" t="s">
        <v>679</v>
      </c>
    </row>
    <row r="223" spans="1:1" ht="14.1" customHeight="1">
      <c r="A223" s="35"/>
    </row>
    <row r="224" spans="1:1" ht="14.1" customHeight="1">
      <c r="A224" s="35"/>
    </row>
    <row r="225" spans="1:1">
      <c r="A225" s="25" t="s">
        <v>832</v>
      </c>
    </row>
    <row r="226" spans="1:1">
      <c r="A226" s="27" t="s">
        <v>98</v>
      </c>
    </row>
    <row r="227" spans="1:1">
      <c r="A227" s="28" t="s">
        <v>682</v>
      </c>
    </row>
    <row r="228" spans="1:1" ht="14.1" customHeight="1">
      <c r="A228" s="34" t="s">
        <v>683</v>
      </c>
    </row>
    <row r="229" spans="1:1" ht="14.1" customHeight="1">
      <c r="A229" s="34" t="s">
        <v>632</v>
      </c>
    </row>
    <row r="230" spans="1:1" ht="14.1" customHeight="1">
      <c r="A230" s="34" t="s">
        <v>633</v>
      </c>
    </row>
    <row r="231" spans="1:1" ht="14.1" customHeight="1">
      <c r="A231" s="34" t="s">
        <v>566</v>
      </c>
    </row>
    <row r="232" spans="1:1" ht="14.1" customHeight="1">
      <c r="A232" s="34" t="s">
        <v>567</v>
      </c>
    </row>
    <row r="233" spans="1:1" ht="14.1" customHeight="1">
      <c r="A233" s="34" t="s">
        <v>568</v>
      </c>
    </row>
    <row r="234" spans="1:1" ht="14.1" customHeight="1">
      <c r="A234" s="34" t="s">
        <v>816</v>
      </c>
    </row>
    <row r="235" spans="1:1" ht="14.1" customHeight="1">
      <c r="A235" s="34" t="s">
        <v>817</v>
      </c>
    </row>
    <row r="236" spans="1:1" ht="14.1" customHeight="1">
      <c r="A236" s="43" t="s">
        <v>569</v>
      </c>
    </row>
    <row r="237" spans="1:1" ht="14.1" customHeight="1">
      <c r="A237" s="34" t="s">
        <v>818</v>
      </c>
    </row>
    <row r="238" spans="1:1" ht="14.1" customHeight="1">
      <c r="A238" s="34" t="s">
        <v>638</v>
      </c>
    </row>
    <row r="239" spans="1:1" ht="14.1" customHeight="1">
      <c r="A239" s="91" t="s">
        <v>104</v>
      </c>
    </row>
    <row r="240" spans="1:1" ht="14.1" customHeight="1">
      <c r="A240" s="44" t="s">
        <v>819</v>
      </c>
    </row>
    <row r="241" spans="1:1" ht="14.1" customHeight="1">
      <c r="A241" s="28" t="s">
        <v>575</v>
      </c>
    </row>
    <row r="242" spans="1:1" ht="14.1" customHeight="1">
      <c r="A242" s="28" t="s">
        <v>574</v>
      </c>
    </row>
    <row r="243" spans="1:1" ht="14.1" customHeight="1">
      <c r="A243" s="28" t="s">
        <v>571</v>
      </c>
    </row>
    <row r="244" spans="1:1" ht="14.1" customHeight="1">
      <c r="A244" s="28" t="s">
        <v>634</v>
      </c>
    </row>
    <row r="245" spans="1:1" ht="14.1" customHeight="1">
      <c r="A245" s="28" t="s">
        <v>570</v>
      </c>
    </row>
    <row r="246" spans="1:1">
      <c r="A246" s="28" t="s">
        <v>635</v>
      </c>
    </row>
    <row r="247" spans="1:1" ht="14.1" customHeight="1">
      <c r="A247" s="28" t="s">
        <v>636</v>
      </c>
    </row>
    <row r="248" spans="1:1" ht="14.1" customHeight="1">
      <c r="A248" s="28" t="s">
        <v>746</v>
      </c>
    </row>
    <row r="249" spans="1:1" ht="14.1" customHeight="1">
      <c r="A249" s="28" t="s">
        <v>637</v>
      </c>
    </row>
    <row r="250" spans="1:1" ht="14.1" customHeight="1">
      <c r="A250" s="28" t="s">
        <v>833</v>
      </c>
    </row>
    <row r="251" spans="1:1" ht="14.1" customHeight="1">
      <c r="A251" s="28" t="s">
        <v>572</v>
      </c>
    </row>
    <row r="252" spans="1:1" ht="14.1" customHeight="1">
      <c r="A252" s="28" t="s">
        <v>573</v>
      </c>
    </row>
    <row r="253" spans="1:1" ht="14.1" customHeight="1">
      <c r="A253" s="28" t="s">
        <v>820</v>
      </c>
    </row>
    <row r="254" spans="1:1" ht="14.1" customHeight="1">
      <c r="A254" s="28" t="s">
        <v>576</v>
      </c>
    </row>
    <row r="255" spans="1:1" ht="14.1" customHeight="1">
      <c r="A255" s="34" t="s">
        <v>821</v>
      </c>
    </row>
    <row r="256" spans="1:1">
      <c r="A256" s="24" t="s">
        <v>577</v>
      </c>
    </row>
    <row r="257" spans="1:1" ht="14.1" customHeight="1">
      <c r="A257" s="34" t="s">
        <v>684</v>
      </c>
    </row>
    <row r="258" spans="1:1">
      <c r="A258" s="24" t="s">
        <v>639</v>
      </c>
    </row>
    <row r="259" spans="1:1">
      <c r="A259" s="24" t="s">
        <v>641</v>
      </c>
    </row>
    <row r="260" spans="1:1">
      <c r="A260" s="24" t="s">
        <v>578</v>
      </c>
    </row>
    <row r="261" spans="1:1">
      <c r="A261" s="24" t="s">
        <v>579</v>
      </c>
    </row>
    <row r="262" spans="1:1">
      <c r="A262" s="24" t="s">
        <v>640</v>
      </c>
    </row>
    <row r="263" spans="1:1">
      <c r="A263" s="24" t="s">
        <v>580</v>
      </c>
    </row>
    <row r="264" spans="1:1">
      <c r="A264" s="24" t="s">
        <v>642</v>
      </c>
    </row>
    <row r="265" spans="1:1">
      <c r="A265" s="24" t="s">
        <v>581</v>
      </c>
    </row>
    <row r="266" spans="1:1">
      <c r="A266" s="24" t="s">
        <v>582</v>
      </c>
    </row>
    <row r="267" spans="1:1">
      <c r="A267" s="24" t="s">
        <v>583</v>
      </c>
    </row>
    <row r="268" spans="1:1">
      <c r="A268" s="24" t="s">
        <v>822</v>
      </c>
    </row>
    <row r="269" spans="1:1">
      <c r="A269" s="24" t="s">
        <v>834</v>
      </c>
    </row>
    <row r="270" spans="1:1">
      <c r="A270" s="24" t="s">
        <v>584</v>
      </c>
    </row>
    <row r="271" spans="1:1">
      <c r="A271" s="24" t="s">
        <v>585</v>
      </c>
    </row>
    <row r="272" spans="1:1">
      <c r="A272" s="24" t="s">
        <v>598</v>
      </c>
    </row>
    <row r="273" spans="1:2">
      <c r="A273" s="24" t="s">
        <v>643</v>
      </c>
    </row>
    <row r="274" spans="1:2">
      <c r="A274" s="24" t="s">
        <v>644</v>
      </c>
    </row>
    <row r="275" spans="1:2">
      <c r="A275" s="24" t="s">
        <v>645</v>
      </c>
    </row>
    <row r="276" spans="1:2">
      <c r="A276" s="24" t="s">
        <v>646</v>
      </c>
      <c r="B276" s="24" t="s">
        <v>13</v>
      </c>
    </row>
    <row r="277" spans="1:2">
      <c r="A277" s="24" t="s">
        <v>586</v>
      </c>
    </row>
    <row r="278" spans="1:2">
      <c r="A278" s="24" t="s">
        <v>685</v>
      </c>
    </row>
    <row r="279" spans="1:2">
      <c r="A279" s="31" t="s">
        <v>823</v>
      </c>
    </row>
    <row r="280" spans="1:2" ht="13.5" customHeight="1">
      <c r="A280" s="24" t="s">
        <v>647</v>
      </c>
    </row>
    <row r="281" spans="1:2">
      <c r="A281" s="24" t="s">
        <v>824</v>
      </c>
    </row>
    <row r="282" spans="1:2">
      <c r="A282" s="24" t="s">
        <v>587</v>
      </c>
    </row>
    <row r="283" spans="1:2">
      <c r="A283" s="24" t="s">
        <v>835</v>
      </c>
    </row>
    <row r="284" spans="1:2">
      <c r="A284" s="92" t="s">
        <v>836</v>
      </c>
    </row>
    <row r="285" spans="1:2">
      <c r="A285" s="124" t="s">
        <v>838</v>
      </c>
    </row>
    <row r="286" spans="1:2">
      <c r="A286" s="92" t="s">
        <v>837</v>
      </c>
    </row>
    <row r="287" spans="1:2" ht="14.1" customHeight="1">
      <c r="A287" s="33" t="s">
        <v>588</v>
      </c>
    </row>
    <row r="288" spans="1:2" ht="14.1" customHeight="1">
      <c r="A288" s="24" t="s">
        <v>648</v>
      </c>
    </row>
    <row r="289" spans="1:1" ht="14.1" customHeight="1"/>
    <row r="290" spans="1:1" ht="14.1" customHeight="1"/>
    <row r="292" spans="1:1">
      <c r="A292" s="25" t="s">
        <v>686</v>
      </c>
    </row>
    <row r="293" spans="1:1">
      <c r="A293" s="27" t="s">
        <v>98</v>
      </c>
    </row>
    <row r="294" spans="1:1" ht="14.1" customHeight="1">
      <c r="A294" s="28" t="s">
        <v>688</v>
      </c>
    </row>
    <row r="295" spans="1:1" ht="14.1" customHeight="1">
      <c r="A295" s="28" t="s">
        <v>689</v>
      </c>
    </row>
    <row r="296" spans="1:1" ht="14.1" customHeight="1">
      <c r="A296" s="45" t="s">
        <v>687</v>
      </c>
    </row>
    <row r="297" spans="1:1">
      <c r="A297" s="24" t="s">
        <v>690</v>
      </c>
    </row>
    <row r="298" spans="1:1" ht="14.1" customHeight="1">
      <c r="A298" s="45" t="s">
        <v>691</v>
      </c>
    </row>
    <row r="301" spans="1:1" ht="14.1" customHeight="1">
      <c r="A301" s="24" t="s">
        <v>13</v>
      </c>
    </row>
    <row r="302" spans="1:1" ht="14.1" customHeight="1">
      <c r="A302" s="25" t="s">
        <v>692</v>
      </c>
    </row>
    <row r="303" spans="1:1" ht="14.1" customHeight="1">
      <c r="A303" s="27" t="s">
        <v>98</v>
      </c>
    </row>
    <row r="304" spans="1:1" ht="14.1" customHeight="1">
      <c r="A304" s="24" t="s">
        <v>693</v>
      </c>
    </row>
    <row r="305" spans="1:3" ht="14.1" customHeight="1">
      <c r="A305" s="24" t="s">
        <v>825</v>
      </c>
    </row>
    <row r="306" spans="1:3" ht="14.1" customHeight="1">
      <c r="A306" s="24" t="s">
        <v>589</v>
      </c>
    </row>
    <row r="307" spans="1:3" ht="14.1" customHeight="1">
      <c r="A307" s="24" t="s">
        <v>826</v>
      </c>
    </row>
    <row r="308" spans="1:3" ht="14.1" customHeight="1">
      <c r="A308" s="24" t="s">
        <v>590</v>
      </c>
    </row>
    <row r="309" spans="1:3" ht="14.1" customHeight="1"/>
    <row r="310" spans="1:3" ht="14.1" customHeight="1"/>
    <row r="311" spans="1:3">
      <c r="A311" s="25" t="s">
        <v>694</v>
      </c>
    </row>
    <row r="312" spans="1:3">
      <c r="A312" s="27" t="s">
        <v>98</v>
      </c>
    </row>
    <row r="313" spans="1:3">
      <c r="A313" s="24" t="s">
        <v>591</v>
      </c>
    </row>
    <row r="314" spans="1:3">
      <c r="A314" s="24" t="s">
        <v>592</v>
      </c>
    </row>
    <row r="315" spans="1:3">
      <c r="A315" s="46"/>
      <c r="B315" s="46"/>
      <c r="C315" s="46"/>
    </row>
    <row r="316" spans="1:3">
      <c r="A316" s="47" t="s">
        <v>704</v>
      </c>
      <c r="B316" s="46"/>
      <c r="C316" s="46"/>
    </row>
    <row r="317" spans="1:3">
      <c r="A317" s="27" t="s">
        <v>98</v>
      </c>
    </row>
    <row r="318" spans="1:3" ht="14.1" customHeight="1">
      <c r="A318" s="35" t="s">
        <v>695</v>
      </c>
    </row>
    <row r="319" spans="1:3" ht="14.1" customHeight="1">
      <c r="A319" s="34" t="s">
        <v>696</v>
      </c>
    </row>
    <row r="320" spans="1:3" ht="14.1" customHeight="1">
      <c r="A320" s="35" t="s">
        <v>697</v>
      </c>
    </row>
    <row r="321" spans="1:1" ht="14.1" customHeight="1">
      <c r="A321" s="35" t="s">
        <v>698</v>
      </c>
    </row>
    <row r="322" spans="1:1" ht="14.1" customHeight="1">
      <c r="A322" s="24" t="s">
        <v>593</v>
      </c>
    </row>
    <row r="323" spans="1:1" ht="14.1" customHeight="1">
      <c r="A323" s="24" t="s">
        <v>703</v>
      </c>
    </row>
    <row r="324" spans="1:1" ht="14.1" customHeight="1">
      <c r="A324" s="24" t="s">
        <v>700</v>
      </c>
    </row>
    <row r="325" spans="1:1" ht="14.1" customHeight="1">
      <c r="A325" s="24" t="s">
        <v>701</v>
      </c>
    </row>
    <row r="326" spans="1:1" ht="14.1" customHeight="1">
      <c r="A326" s="24" t="s">
        <v>702</v>
      </c>
    </row>
    <row r="327" spans="1:1" ht="14.1" customHeight="1">
      <c r="A327" s="24" t="s">
        <v>699</v>
      </c>
    </row>
    <row r="329" spans="1:1" ht="14.1" customHeight="1"/>
    <row r="330" spans="1:1">
      <c r="A330" s="25" t="s">
        <v>706</v>
      </c>
    </row>
    <row r="331" spans="1:1">
      <c r="A331" s="27" t="s">
        <v>98</v>
      </c>
    </row>
    <row r="332" spans="1:1">
      <c r="A332" s="24" t="s">
        <v>705</v>
      </c>
    </row>
    <row r="333" spans="1:1">
      <c r="A333" s="24" t="s">
        <v>594</v>
      </c>
    </row>
    <row r="334" spans="1:1">
      <c r="A334" s="24" t="s">
        <v>595</v>
      </c>
    </row>
    <row r="335" spans="1:1">
      <c r="A335" s="24" t="s">
        <v>596</v>
      </c>
    </row>
    <row r="336" spans="1:1">
      <c r="A336" s="24" t="s">
        <v>707</v>
      </c>
    </row>
    <row r="340" spans="1:5">
      <c r="A340" s="25" t="s">
        <v>709</v>
      </c>
    </row>
    <row r="341" spans="1:5">
      <c r="A341" s="48" t="s">
        <v>105</v>
      </c>
    </row>
    <row r="342" spans="1:5">
      <c r="A342" s="24" t="s">
        <v>708</v>
      </c>
      <c r="B342" s="46"/>
      <c r="C342" s="46"/>
      <c r="D342" s="49"/>
      <c r="E342" s="49"/>
    </row>
    <row r="343" spans="1:5">
      <c r="A343" s="50" t="s">
        <v>747</v>
      </c>
      <c r="B343" s="46"/>
      <c r="C343" s="46"/>
      <c r="D343" s="49"/>
      <c r="E343" s="49"/>
    </row>
    <row r="344" spans="1:5">
      <c r="A344" s="46"/>
    </row>
    <row r="350" spans="1:5" ht="14.1" customHeight="1">
      <c r="A350" s="33"/>
    </row>
    <row r="351" spans="1:5" ht="14.1" customHeight="1">
      <c r="A351" s="33"/>
    </row>
    <row r="352" spans="1:5" ht="14.1" customHeight="1">
      <c r="A352" s="33"/>
    </row>
    <row r="353" spans="1:1" ht="14.1" customHeight="1">
      <c r="A353" s="33"/>
    </row>
    <row r="354" spans="1:1" ht="14.1" customHeight="1">
      <c r="A354" s="33"/>
    </row>
    <row r="355" spans="1:1" ht="14.1" customHeight="1">
      <c r="A355" s="33"/>
    </row>
    <row r="356" spans="1:1">
      <c r="A356" s="25"/>
    </row>
    <row r="358" spans="1:1">
      <c r="A358" s="35"/>
    </row>
    <row r="359" spans="1:1">
      <c r="A359" s="35"/>
    </row>
    <row r="360" spans="1:1">
      <c r="A360" s="35"/>
    </row>
    <row r="362" spans="1:1">
      <c r="A362" s="48"/>
    </row>
    <row r="369" spans="1:1">
      <c r="A369" s="51"/>
    </row>
    <row r="370" spans="1:1">
      <c r="A370" s="51"/>
    </row>
  </sheetData>
  <pageMargins left="0.7" right="0.7" top="0.75" bottom="0.75" header="0.3" footer="0.3"/>
  <pageSetup orientation="landscape" r:id="rId1"/>
  <headerFooter>
    <oddFooter>&amp;LPrepared by: N. White&amp;C&amp;D&amp;T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2C18-6217-480A-8AFB-FA1D7A55A975}">
  <dimension ref="A1:D48"/>
  <sheetViews>
    <sheetView workbookViewId="0">
      <selection activeCell="D48" sqref="D48"/>
    </sheetView>
  </sheetViews>
  <sheetFormatPr defaultRowHeight="15"/>
  <cols>
    <col min="1" max="1" width="56.85546875" customWidth="1"/>
    <col min="2" max="2" width="14.42578125" style="59" customWidth="1"/>
    <col min="3" max="3" width="15" style="59" customWidth="1"/>
    <col min="4" max="4" width="12.7109375" style="59" customWidth="1"/>
  </cols>
  <sheetData>
    <row r="1" spans="1:4" ht="33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9" customHeight="1">
      <c r="B3" s="5" t="s">
        <v>93</v>
      </c>
      <c r="C3" s="5" t="s">
        <v>94</v>
      </c>
      <c r="D3" s="5" t="s">
        <v>95</v>
      </c>
    </row>
    <row r="4" spans="1:4" ht="16.5" customHeight="1">
      <c r="A4" s="66" t="s">
        <v>97</v>
      </c>
      <c r="B4" s="5"/>
      <c r="C4" s="5"/>
      <c r="D4" s="5"/>
    </row>
    <row r="5" spans="1:4" ht="15.75" customHeight="1">
      <c r="A5" s="60" t="s">
        <v>4</v>
      </c>
      <c r="B5" s="61"/>
      <c r="D5" s="61"/>
    </row>
    <row r="6" spans="1:4" ht="15" customHeight="1">
      <c r="A6" s="62" t="s">
        <v>122</v>
      </c>
      <c r="B6" s="63">
        <v>20</v>
      </c>
      <c r="C6" s="63">
        <v>1000</v>
      </c>
      <c r="D6" s="63">
        <v>20</v>
      </c>
    </row>
    <row r="7" spans="1:4" ht="15" customHeight="1">
      <c r="A7" s="62" t="s">
        <v>123</v>
      </c>
      <c r="B7" s="63">
        <v>6641.1</v>
      </c>
      <c r="C7" s="63">
        <v>102</v>
      </c>
      <c r="D7" s="63">
        <v>6642</v>
      </c>
    </row>
    <row r="8" spans="1:4" ht="15" customHeight="1">
      <c r="A8" s="62" t="s">
        <v>124</v>
      </c>
      <c r="B8" s="63">
        <v>25.78</v>
      </c>
      <c r="C8" s="63">
        <v>319</v>
      </c>
      <c r="D8" s="63">
        <v>26</v>
      </c>
    </row>
    <row r="9" spans="1:4" ht="15" customHeight="1">
      <c r="A9" s="62" t="s">
        <v>125</v>
      </c>
      <c r="B9" s="63">
        <v>0</v>
      </c>
      <c r="C9" s="63">
        <v>174</v>
      </c>
      <c r="D9" s="63">
        <v>0</v>
      </c>
    </row>
    <row r="10" spans="1:4" ht="15" customHeight="1">
      <c r="A10" s="62" t="s">
        <v>126</v>
      </c>
      <c r="B10" s="63">
        <v>0</v>
      </c>
      <c r="C10" s="63">
        <v>600</v>
      </c>
      <c r="D10" s="63">
        <v>0</v>
      </c>
    </row>
    <row r="11" spans="1:4" ht="15" customHeight="1">
      <c r="A11" s="62" t="s">
        <v>127</v>
      </c>
      <c r="B11" s="63">
        <v>25000</v>
      </c>
      <c r="C11" s="63">
        <v>0</v>
      </c>
      <c r="D11" s="63">
        <v>25000</v>
      </c>
    </row>
    <row r="12" spans="1:4" ht="15" customHeight="1">
      <c r="A12" s="62" t="s">
        <v>128</v>
      </c>
      <c r="B12" s="63">
        <v>6302.86</v>
      </c>
      <c r="C12" s="63">
        <v>250</v>
      </c>
      <c r="D12" s="63">
        <v>6303</v>
      </c>
    </row>
    <row r="13" spans="1:4" ht="15" customHeight="1">
      <c r="A13" s="62" t="s">
        <v>129</v>
      </c>
      <c r="B13" s="63">
        <v>0</v>
      </c>
      <c r="C13" s="63">
        <v>200</v>
      </c>
      <c r="D13" s="63">
        <v>0</v>
      </c>
    </row>
    <row r="14" spans="1:4" ht="15" customHeight="1">
      <c r="A14" s="62" t="s">
        <v>130</v>
      </c>
      <c r="B14" s="63">
        <v>0</v>
      </c>
      <c r="C14" s="63">
        <v>428</v>
      </c>
      <c r="D14" s="63">
        <v>0</v>
      </c>
    </row>
    <row r="15" spans="1:4" ht="15" customHeight="1">
      <c r="A15" s="62" t="s">
        <v>131</v>
      </c>
      <c r="B15" s="63">
        <v>350</v>
      </c>
      <c r="C15" s="63">
        <v>350</v>
      </c>
      <c r="D15" s="63">
        <v>350</v>
      </c>
    </row>
    <row r="16" spans="1:4" ht="15" customHeight="1">
      <c r="A16" s="62" t="s">
        <v>132</v>
      </c>
      <c r="B16" s="63">
        <v>1100</v>
      </c>
      <c r="C16" s="63">
        <v>400</v>
      </c>
      <c r="D16" s="63">
        <v>1100</v>
      </c>
    </row>
    <row r="17" spans="1:4" ht="15" customHeight="1">
      <c r="A17" s="62" t="s">
        <v>133</v>
      </c>
      <c r="B17" s="63">
        <v>225</v>
      </c>
      <c r="C17" s="63">
        <v>350</v>
      </c>
      <c r="D17" s="63">
        <v>225</v>
      </c>
    </row>
    <row r="18" spans="1:4" ht="15" customHeight="1">
      <c r="A18" s="62" t="s">
        <v>134</v>
      </c>
      <c r="B18" s="63">
        <v>40</v>
      </c>
      <c r="C18" s="63">
        <v>22</v>
      </c>
      <c r="D18" s="63">
        <v>40</v>
      </c>
    </row>
    <row r="19" spans="1:4" ht="15" customHeight="1">
      <c r="A19" s="62" t="s">
        <v>135</v>
      </c>
      <c r="B19" s="63">
        <v>91</v>
      </c>
      <c r="C19" s="63">
        <v>150</v>
      </c>
      <c r="D19" s="63">
        <v>91</v>
      </c>
    </row>
    <row r="20" spans="1:4" ht="15" customHeight="1">
      <c r="A20" s="62" t="s">
        <v>136</v>
      </c>
      <c r="B20" s="63">
        <v>700</v>
      </c>
      <c r="C20" s="63">
        <v>700</v>
      </c>
      <c r="D20" s="63">
        <v>700</v>
      </c>
    </row>
    <row r="21" spans="1:4" ht="15" customHeight="1">
      <c r="A21" s="62" t="s">
        <v>137</v>
      </c>
      <c r="B21" s="63">
        <v>471</v>
      </c>
      <c r="C21" s="63">
        <v>500</v>
      </c>
      <c r="D21" s="63">
        <v>471</v>
      </c>
    </row>
    <row r="22" spans="1:4" ht="15" customHeight="1">
      <c r="A22" s="62" t="s">
        <v>138</v>
      </c>
      <c r="B22" s="63">
        <v>119.5</v>
      </c>
      <c r="C22" s="63">
        <v>224</v>
      </c>
      <c r="D22" s="63">
        <v>119.5</v>
      </c>
    </row>
    <row r="23" spans="1:4" ht="15" customHeight="1">
      <c r="A23" s="62" t="s">
        <v>139</v>
      </c>
      <c r="B23" s="63">
        <v>92</v>
      </c>
      <c r="C23" s="63">
        <v>500</v>
      </c>
      <c r="D23" s="63">
        <v>92</v>
      </c>
    </row>
    <row r="24" spans="1:4" ht="15" customHeight="1">
      <c r="A24" s="62" t="s">
        <v>140</v>
      </c>
      <c r="B24" s="63">
        <v>0</v>
      </c>
      <c r="C24" s="63">
        <v>300</v>
      </c>
      <c r="D24" s="63">
        <v>0</v>
      </c>
    </row>
    <row r="25" spans="1:4" ht="15" customHeight="1">
      <c r="A25" s="62" t="s">
        <v>141</v>
      </c>
      <c r="B25" s="63">
        <v>65.08</v>
      </c>
      <c r="C25" s="63">
        <v>250</v>
      </c>
      <c r="D25" s="63">
        <v>66</v>
      </c>
    </row>
    <row r="26" spans="1:4" ht="15" customHeight="1">
      <c r="A26" s="62" t="s">
        <v>142</v>
      </c>
      <c r="B26" s="63">
        <v>2747.53</v>
      </c>
      <c r="C26" s="63">
        <v>750</v>
      </c>
      <c r="D26" s="63">
        <v>2748</v>
      </c>
    </row>
    <row r="27" spans="1:4" ht="15" customHeight="1">
      <c r="A27" s="62" t="s">
        <v>143</v>
      </c>
      <c r="B27" s="63">
        <v>0</v>
      </c>
      <c r="C27" s="63">
        <v>0</v>
      </c>
      <c r="D27" s="63">
        <v>0</v>
      </c>
    </row>
    <row r="28" spans="1:4" ht="15" customHeight="1">
      <c r="A28" s="62" t="s">
        <v>144</v>
      </c>
      <c r="B28" s="63">
        <v>1918.81</v>
      </c>
      <c r="C28" s="63">
        <v>2000</v>
      </c>
      <c r="D28" s="63">
        <v>1919</v>
      </c>
    </row>
    <row r="29" spans="1:4" ht="15" customHeight="1">
      <c r="A29" s="62" t="s">
        <v>145</v>
      </c>
      <c r="B29" s="63">
        <v>2923.15</v>
      </c>
      <c r="C29" s="63">
        <v>2500</v>
      </c>
      <c r="D29" s="63">
        <v>2924</v>
      </c>
    </row>
    <row r="30" spans="1:4" ht="15" customHeight="1">
      <c r="A30" s="62" t="s">
        <v>146</v>
      </c>
      <c r="B30" s="63">
        <v>425</v>
      </c>
      <c r="C30" s="63">
        <v>0</v>
      </c>
      <c r="D30" s="63">
        <v>425</v>
      </c>
    </row>
    <row r="31" spans="1:4" ht="15" customHeight="1">
      <c r="A31" s="62" t="s">
        <v>147</v>
      </c>
      <c r="B31" s="63">
        <v>75</v>
      </c>
      <c r="C31" s="63">
        <v>250</v>
      </c>
      <c r="D31" s="63">
        <v>75</v>
      </c>
    </row>
    <row r="32" spans="1:4" ht="15" customHeight="1">
      <c r="A32" s="62" t="s">
        <v>148</v>
      </c>
      <c r="B32" s="63">
        <v>165262.51999999999</v>
      </c>
      <c r="C32" s="63">
        <v>100000</v>
      </c>
      <c r="D32" s="63">
        <v>165263</v>
      </c>
    </row>
    <row r="33" spans="1:4" ht="15" customHeight="1">
      <c r="A33" s="62" t="s">
        <v>149</v>
      </c>
      <c r="B33" s="63">
        <v>0</v>
      </c>
      <c r="C33" s="63">
        <v>0</v>
      </c>
      <c r="D33" s="63">
        <v>0</v>
      </c>
    </row>
    <row r="34" spans="1:4" ht="15" customHeight="1">
      <c r="A34" s="62" t="s">
        <v>150</v>
      </c>
      <c r="B34" s="63">
        <v>6718.02</v>
      </c>
      <c r="C34" s="63">
        <v>5000</v>
      </c>
      <c r="D34" s="63">
        <v>6719</v>
      </c>
    </row>
    <row r="35" spans="1:4" ht="15" customHeight="1">
      <c r="A35" s="62" t="s">
        <v>151</v>
      </c>
      <c r="B35" s="63">
        <v>0</v>
      </c>
      <c r="C35" s="63">
        <v>2000</v>
      </c>
      <c r="D35" s="63">
        <v>0</v>
      </c>
    </row>
    <row r="36" spans="1:4" ht="15" customHeight="1">
      <c r="A36" s="62" t="s">
        <v>152</v>
      </c>
      <c r="B36" s="63">
        <v>1261.75</v>
      </c>
      <c r="C36" s="63">
        <v>0</v>
      </c>
      <c r="D36" s="63">
        <v>1262</v>
      </c>
    </row>
    <row r="37" spans="1:4" ht="15" customHeight="1">
      <c r="A37" s="62" t="s">
        <v>153</v>
      </c>
      <c r="B37" s="63">
        <v>77.92</v>
      </c>
      <c r="C37" s="63">
        <v>0</v>
      </c>
      <c r="D37" s="63">
        <v>78</v>
      </c>
    </row>
    <row r="38" spans="1:4" ht="15" customHeight="1">
      <c r="A38" s="62" t="s">
        <v>154</v>
      </c>
      <c r="B38" s="63">
        <v>18.22</v>
      </c>
      <c r="C38" s="63">
        <v>0</v>
      </c>
      <c r="D38" s="63">
        <v>19</v>
      </c>
    </row>
    <row r="39" spans="1:4" ht="15" customHeight="1">
      <c r="A39" s="62" t="s">
        <v>155</v>
      </c>
      <c r="B39" s="63">
        <v>139.97999999999999</v>
      </c>
      <c r="C39" s="63">
        <v>0</v>
      </c>
      <c r="D39" s="63">
        <v>140</v>
      </c>
    </row>
    <row r="40" spans="1:4" ht="15" customHeight="1">
      <c r="A40" s="62" t="s">
        <v>156</v>
      </c>
      <c r="B40" s="63">
        <v>100</v>
      </c>
      <c r="C40" s="63">
        <v>0</v>
      </c>
      <c r="D40" s="63">
        <v>100</v>
      </c>
    </row>
    <row r="41" spans="1:4" ht="15" customHeight="1">
      <c r="A41" s="62" t="s">
        <v>157</v>
      </c>
      <c r="B41" s="63">
        <v>6.2</v>
      </c>
      <c r="C41" s="63">
        <v>0</v>
      </c>
      <c r="D41" s="63">
        <v>7</v>
      </c>
    </row>
    <row r="42" spans="1:4" ht="15" customHeight="1">
      <c r="A42" s="62" t="s">
        <v>158</v>
      </c>
      <c r="B42" s="63">
        <v>1.45</v>
      </c>
      <c r="C42" s="63">
        <v>0</v>
      </c>
      <c r="D42" s="63">
        <v>2</v>
      </c>
    </row>
    <row r="43" spans="1:4" ht="15" customHeight="1">
      <c r="A43" s="62" t="s">
        <v>159</v>
      </c>
      <c r="B43" s="63">
        <v>9.67</v>
      </c>
      <c r="C43" s="63">
        <v>0</v>
      </c>
      <c r="D43" s="63">
        <v>10</v>
      </c>
    </row>
    <row r="44" spans="1:4" ht="15" customHeight="1">
      <c r="A44" s="62" t="s">
        <v>160</v>
      </c>
      <c r="B44" s="63">
        <v>345</v>
      </c>
      <c r="C44" s="63">
        <v>0</v>
      </c>
      <c r="D44" s="63">
        <v>345</v>
      </c>
    </row>
    <row r="45" spans="1:4" ht="15" customHeight="1">
      <c r="A45" s="62" t="s">
        <v>161</v>
      </c>
      <c r="B45" s="63">
        <v>21.39</v>
      </c>
      <c r="C45" s="63">
        <v>0</v>
      </c>
      <c r="D45" s="63">
        <v>22</v>
      </c>
    </row>
    <row r="46" spans="1:4" ht="15" customHeight="1">
      <c r="A46" s="62" t="s">
        <v>162</v>
      </c>
      <c r="B46" s="63">
        <v>5</v>
      </c>
      <c r="C46" s="63">
        <v>0</v>
      </c>
      <c r="D46" s="63">
        <v>5</v>
      </c>
    </row>
    <row r="47" spans="1:4" ht="15" customHeight="1">
      <c r="A47" s="62" t="s">
        <v>163</v>
      </c>
      <c r="B47" s="63">
        <v>34.270000000000003</v>
      </c>
      <c r="C47" s="63">
        <v>0</v>
      </c>
      <c r="D47" s="63">
        <v>35</v>
      </c>
    </row>
    <row r="48" spans="1:4" ht="15" customHeight="1">
      <c r="A48" s="64" t="s">
        <v>11</v>
      </c>
      <c r="B48" s="65">
        <f>SUM(B6:B47)</f>
        <v>223334.20000000004</v>
      </c>
      <c r="C48" s="65">
        <f>SUM(C6:C47)</f>
        <v>119319</v>
      </c>
      <c r="D48" s="65">
        <f>SUM(D6:D47)</f>
        <v>223343.5</v>
      </c>
    </row>
  </sheetData>
  <mergeCells count="1">
    <mergeCell ref="A1:D1"/>
  </mergeCells>
  <pageMargins left="0.7" right="0.7" top="0.75" bottom="0.75" header="0.3" footer="0.3"/>
  <pageSetup orientation="landscape" r:id="rId1"/>
  <headerFooter>
    <oddFooter>&amp;LPrepared by: N. White 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488C-FDC2-45EB-8B50-030159933D0F}">
  <dimension ref="A1:D33"/>
  <sheetViews>
    <sheetView workbookViewId="0">
      <selection activeCell="A12" sqref="A12"/>
    </sheetView>
  </sheetViews>
  <sheetFormatPr defaultRowHeight="15"/>
  <cols>
    <col min="1" max="1" width="59.5703125" customWidth="1"/>
    <col min="2" max="2" width="12.7109375" customWidth="1"/>
    <col min="3" max="3" width="13.28515625" customWidth="1"/>
    <col min="4" max="4" width="12.28515625" customWidth="1"/>
  </cols>
  <sheetData>
    <row r="1" spans="1:4" ht="42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B4" s="5"/>
      <c r="C4" s="5"/>
      <c r="D4" s="5"/>
    </row>
    <row r="5" spans="1:4">
      <c r="A5" s="66" t="s">
        <v>5</v>
      </c>
    </row>
    <row r="6" spans="1:4">
      <c r="A6" s="67" t="s">
        <v>4</v>
      </c>
      <c r="B6" s="68"/>
      <c r="C6" s="68"/>
      <c r="D6" s="68"/>
    </row>
    <row r="7" spans="1:4" ht="15" customHeight="1">
      <c r="A7" s="62" t="s">
        <v>164</v>
      </c>
      <c r="B7" s="69">
        <v>191458.54</v>
      </c>
      <c r="C7" s="69">
        <v>184745</v>
      </c>
      <c r="D7" s="69">
        <v>191459</v>
      </c>
    </row>
    <row r="8" spans="1:4" ht="15" customHeight="1">
      <c r="A8" s="62" t="s">
        <v>165</v>
      </c>
      <c r="B8" s="69">
        <v>0</v>
      </c>
      <c r="C8" s="69">
        <v>0</v>
      </c>
      <c r="D8" s="69">
        <v>0</v>
      </c>
    </row>
    <row r="9" spans="1:4" ht="15" customHeight="1">
      <c r="A9" s="62" t="s">
        <v>166</v>
      </c>
      <c r="B9" s="69">
        <v>0</v>
      </c>
      <c r="C9" s="69">
        <v>0</v>
      </c>
      <c r="D9" s="69">
        <v>0</v>
      </c>
    </row>
    <row r="10" spans="1:4" ht="15" customHeight="1">
      <c r="A10" s="62" t="s">
        <v>167</v>
      </c>
      <c r="B10" s="69">
        <v>121.69</v>
      </c>
      <c r="C10" s="69">
        <v>250</v>
      </c>
      <c r="D10" s="69">
        <v>122</v>
      </c>
    </row>
    <row r="11" spans="1:4" ht="15" customHeight="1">
      <c r="A11" s="62" t="s">
        <v>168</v>
      </c>
      <c r="B11" s="69">
        <v>10481.209999999999</v>
      </c>
      <c r="C11" s="69">
        <v>11454</v>
      </c>
      <c r="D11" s="69">
        <v>10482</v>
      </c>
    </row>
    <row r="12" spans="1:4" ht="15" customHeight="1">
      <c r="A12" s="62" t="s">
        <v>169</v>
      </c>
      <c r="B12" s="69">
        <v>2451.2199999999998</v>
      </c>
      <c r="C12" s="69">
        <v>2679</v>
      </c>
      <c r="D12" s="69">
        <v>2452</v>
      </c>
    </row>
    <row r="13" spans="1:4" ht="15" customHeight="1">
      <c r="A13" s="62" t="s">
        <v>170</v>
      </c>
      <c r="B13" s="69">
        <v>16672.05</v>
      </c>
      <c r="C13" s="69">
        <v>16325</v>
      </c>
      <c r="D13" s="69">
        <v>16673</v>
      </c>
    </row>
    <row r="14" spans="1:4" ht="15" customHeight="1">
      <c r="A14" s="62" t="s">
        <v>171</v>
      </c>
      <c r="B14" s="69">
        <v>15433.36</v>
      </c>
      <c r="C14" s="69">
        <v>15584</v>
      </c>
      <c r="D14" s="69">
        <v>15434</v>
      </c>
    </row>
    <row r="15" spans="1:4" ht="15" customHeight="1">
      <c r="A15" s="62" t="s">
        <v>172</v>
      </c>
      <c r="B15" s="69">
        <v>626.41999999999996</v>
      </c>
      <c r="C15" s="69">
        <v>641</v>
      </c>
      <c r="D15" s="69">
        <v>627</v>
      </c>
    </row>
    <row r="16" spans="1:4" ht="15" customHeight="1">
      <c r="A16" s="62" t="s">
        <v>173</v>
      </c>
      <c r="B16" s="69">
        <v>130.91999999999999</v>
      </c>
      <c r="C16" s="69">
        <v>105</v>
      </c>
      <c r="D16" s="69">
        <v>131</v>
      </c>
    </row>
    <row r="17" spans="1:4" ht="15" customHeight="1">
      <c r="A17" s="62" t="s">
        <v>174</v>
      </c>
      <c r="B17" s="69">
        <v>226.46</v>
      </c>
      <c r="C17" s="69">
        <v>243</v>
      </c>
      <c r="D17" s="69">
        <v>227</v>
      </c>
    </row>
    <row r="18" spans="1:4" ht="15" customHeight="1">
      <c r="A18" s="62" t="s">
        <v>175</v>
      </c>
      <c r="B18" s="69">
        <v>333.85</v>
      </c>
      <c r="C18" s="69">
        <v>0</v>
      </c>
      <c r="D18" s="69">
        <v>334</v>
      </c>
    </row>
    <row r="19" spans="1:4" ht="15" customHeight="1">
      <c r="A19" s="62" t="s">
        <v>176</v>
      </c>
      <c r="B19" s="69">
        <v>95188</v>
      </c>
      <c r="C19" s="69">
        <v>90000</v>
      </c>
      <c r="D19" s="69">
        <v>95188</v>
      </c>
    </row>
    <row r="20" spans="1:4" ht="15" customHeight="1">
      <c r="A20" s="62" t="s">
        <v>177</v>
      </c>
      <c r="B20" s="69">
        <v>18500</v>
      </c>
      <c r="C20" s="69">
        <v>0</v>
      </c>
      <c r="D20" s="69">
        <v>18500</v>
      </c>
    </row>
    <row r="21" spans="1:4" ht="15" customHeight="1">
      <c r="A21" s="62" t="s">
        <v>178</v>
      </c>
      <c r="B21" s="69">
        <v>283.22000000000003</v>
      </c>
      <c r="C21" s="69">
        <v>250</v>
      </c>
      <c r="D21" s="69">
        <v>284</v>
      </c>
    </row>
    <row r="22" spans="1:4" ht="15" customHeight="1">
      <c r="A22" s="62" t="s">
        <v>179</v>
      </c>
      <c r="B22" s="69">
        <v>422.68</v>
      </c>
      <c r="C22" s="69">
        <v>51</v>
      </c>
      <c r="D22" s="69">
        <v>423</v>
      </c>
    </row>
    <row r="23" spans="1:4" ht="15" customHeight="1">
      <c r="A23" s="62" t="s">
        <v>180</v>
      </c>
      <c r="B23" s="69">
        <v>5258.91</v>
      </c>
      <c r="C23" s="69">
        <v>1512</v>
      </c>
      <c r="D23" s="69">
        <v>5259</v>
      </c>
    </row>
    <row r="24" spans="1:4" ht="15" customHeight="1">
      <c r="A24" s="62" t="s">
        <v>181</v>
      </c>
      <c r="B24" s="69">
        <v>6681.1</v>
      </c>
      <c r="C24" s="69">
        <v>3234</v>
      </c>
      <c r="D24" s="69">
        <v>6682</v>
      </c>
    </row>
    <row r="25" spans="1:4" ht="15" customHeight="1">
      <c r="A25" s="62" t="s">
        <v>182</v>
      </c>
      <c r="B25" s="69">
        <v>106</v>
      </c>
      <c r="C25" s="69">
        <v>500</v>
      </c>
      <c r="D25" s="69">
        <v>106</v>
      </c>
    </row>
    <row r="26" spans="1:4" ht="15" customHeight="1">
      <c r="A26" s="62" t="s">
        <v>183</v>
      </c>
      <c r="B26" s="69">
        <v>4036.72</v>
      </c>
      <c r="C26" s="69">
        <v>1250</v>
      </c>
      <c r="D26" s="69">
        <v>4037</v>
      </c>
    </row>
    <row r="27" spans="1:4" ht="15" customHeight="1">
      <c r="A27" s="62" t="s">
        <v>184</v>
      </c>
      <c r="B27" s="69">
        <v>1258.67</v>
      </c>
      <c r="C27" s="69">
        <v>1000</v>
      </c>
      <c r="D27" s="69">
        <v>1259</v>
      </c>
    </row>
    <row r="28" spans="1:4" ht="15" customHeight="1">
      <c r="A28" s="62" t="s">
        <v>185</v>
      </c>
      <c r="B28" s="69">
        <v>645</v>
      </c>
      <c r="C28" s="69">
        <v>1000</v>
      </c>
      <c r="D28" s="69">
        <v>645</v>
      </c>
    </row>
    <row r="29" spans="1:4" ht="15" customHeight="1">
      <c r="A29" s="62" t="s">
        <v>186</v>
      </c>
      <c r="B29" s="69">
        <v>11256.03</v>
      </c>
      <c r="C29" s="69">
        <v>8500</v>
      </c>
      <c r="D29" s="69">
        <v>11257</v>
      </c>
    </row>
    <row r="30" spans="1:4" ht="15" customHeight="1">
      <c r="A30" s="62" t="s">
        <v>187</v>
      </c>
      <c r="B30" s="69">
        <v>1808.17</v>
      </c>
      <c r="C30" s="69">
        <v>500</v>
      </c>
      <c r="D30" s="69">
        <v>1809</v>
      </c>
    </row>
    <row r="31" spans="1:4" ht="15" customHeight="1">
      <c r="A31" s="62" t="s">
        <v>188</v>
      </c>
      <c r="B31" s="69">
        <v>1350</v>
      </c>
      <c r="C31" s="69">
        <v>1500</v>
      </c>
      <c r="D31" s="69">
        <v>1350</v>
      </c>
    </row>
    <row r="32" spans="1:4" ht="15" customHeight="1">
      <c r="A32" s="62" t="s">
        <v>189</v>
      </c>
      <c r="B32" s="69">
        <v>531.99</v>
      </c>
      <c r="C32" s="69">
        <v>0</v>
      </c>
      <c r="D32" s="69">
        <v>532</v>
      </c>
    </row>
    <row r="33" spans="1:4" ht="15" customHeight="1">
      <c r="A33" s="64" t="s">
        <v>11</v>
      </c>
      <c r="B33" s="70">
        <f>SUM(B7:B32)</f>
        <v>385262.2099999999</v>
      </c>
      <c r="C33" s="70">
        <f>SUM(C7:C32)</f>
        <v>341323</v>
      </c>
      <c r="D33" s="70">
        <f>SUM(D7:D32)</f>
        <v>385272</v>
      </c>
    </row>
  </sheetData>
  <mergeCells count="1">
    <mergeCell ref="A1:D1"/>
  </mergeCells>
  <pageMargins left="0.7" right="0.7" top="0.75" bottom="0.75" header="0.3" footer="0.3"/>
  <pageSetup orientation="landscape" r:id="rId1"/>
  <headerFooter>
    <oddFooter>&amp;LPrepared By: N. White &amp;C&amp;D&amp;T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10CF-623E-4F87-82FF-0A7F8777B306}">
  <dimension ref="A1:D30"/>
  <sheetViews>
    <sheetView topLeftCell="A13" workbookViewId="0">
      <selection activeCell="E32" sqref="E32"/>
    </sheetView>
  </sheetViews>
  <sheetFormatPr defaultRowHeight="15"/>
  <cols>
    <col min="1" max="1" width="56.7109375" customWidth="1"/>
    <col min="2" max="2" width="12.7109375" customWidth="1"/>
    <col min="3" max="3" width="14.28515625" customWidth="1"/>
    <col min="4" max="4" width="14" style="59" customWidth="1"/>
    <col min="5" max="5" width="21.42578125" customWidth="1"/>
  </cols>
  <sheetData>
    <row r="1" spans="1:4" ht="51.75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6</v>
      </c>
    </row>
    <row r="5" spans="1:4">
      <c r="A5" s="67" t="s">
        <v>4</v>
      </c>
      <c r="B5" s="68"/>
      <c r="D5" s="61"/>
    </row>
    <row r="6" spans="1:4">
      <c r="A6" s="62" t="s">
        <v>190</v>
      </c>
      <c r="B6" s="69">
        <v>68391.5</v>
      </c>
      <c r="C6" s="69">
        <v>66950</v>
      </c>
      <c r="D6" s="63">
        <v>68392</v>
      </c>
    </row>
    <row r="7" spans="1:4">
      <c r="A7" s="62" t="s">
        <v>191</v>
      </c>
      <c r="B7" s="69">
        <v>4101.9799999999996</v>
      </c>
      <c r="C7" s="69">
        <v>4151</v>
      </c>
      <c r="D7" s="63">
        <v>4102</v>
      </c>
    </row>
    <row r="8" spans="1:4">
      <c r="A8" s="62" t="s">
        <v>192</v>
      </c>
      <c r="B8" s="69">
        <v>959.39</v>
      </c>
      <c r="C8" s="69">
        <v>971</v>
      </c>
      <c r="D8" s="63">
        <v>960</v>
      </c>
    </row>
    <row r="9" spans="1:4">
      <c r="A9" s="62" t="s">
        <v>193</v>
      </c>
      <c r="B9" s="69">
        <v>6823.75</v>
      </c>
      <c r="C9" s="69">
        <v>6695</v>
      </c>
      <c r="D9" s="63">
        <v>6824</v>
      </c>
    </row>
    <row r="10" spans="1:4">
      <c r="A10" s="62" t="s">
        <v>194</v>
      </c>
      <c r="B10" s="69">
        <v>7780.68</v>
      </c>
      <c r="C10" s="69">
        <v>7792</v>
      </c>
      <c r="D10" s="63">
        <v>7781</v>
      </c>
    </row>
    <row r="11" spans="1:4">
      <c r="A11" s="62" t="s">
        <v>195</v>
      </c>
      <c r="B11" s="69">
        <v>313.20999999999998</v>
      </c>
      <c r="C11" s="69">
        <v>320</v>
      </c>
      <c r="D11" s="63">
        <v>314</v>
      </c>
    </row>
    <row r="12" spans="1:4">
      <c r="A12" s="62" t="s">
        <v>196</v>
      </c>
      <c r="B12" s="69">
        <v>65.459999999999994</v>
      </c>
      <c r="C12" s="69">
        <v>52</v>
      </c>
      <c r="D12" s="63">
        <v>66</v>
      </c>
    </row>
    <row r="13" spans="1:4">
      <c r="A13" s="62" t="s">
        <v>197</v>
      </c>
      <c r="B13" s="69">
        <v>81.12</v>
      </c>
      <c r="C13" s="69">
        <v>81</v>
      </c>
      <c r="D13" s="63">
        <v>82</v>
      </c>
    </row>
    <row r="14" spans="1:4">
      <c r="A14" s="62" t="s">
        <v>198</v>
      </c>
      <c r="B14" s="69">
        <v>355.69</v>
      </c>
      <c r="C14" s="69">
        <v>250</v>
      </c>
      <c r="D14" s="63">
        <v>356</v>
      </c>
    </row>
    <row r="15" spans="1:4">
      <c r="A15" s="62" t="s">
        <v>199</v>
      </c>
      <c r="B15" s="69">
        <v>2805.68</v>
      </c>
      <c r="C15" s="69">
        <v>2975</v>
      </c>
      <c r="D15" s="63">
        <v>3042</v>
      </c>
    </row>
    <row r="16" spans="1:4">
      <c r="A16" s="62" t="s">
        <v>200</v>
      </c>
      <c r="B16" s="69">
        <v>4962.41</v>
      </c>
      <c r="C16" s="69">
        <v>4500</v>
      </c>
      <c r="D16" s="63">
        <v>4963</v>
      </c>
    </row>
    <row r="17" spans="1:4">
      <c r="A17" s="62" t="s">
        <v>201</v>
      </c>
      <c r="B17" s="69">
        <v>0</v>
      </c>
      <c r="C17" s="69">
        <v>2000</v>
      </c>
      <c r="D17" s="63">
        <v>0</v>
      </c>
    </row>
    <row r="18" spans="1:4">
      <c r="A18" s="62" t="s">
        <v>202</v>
      </c>
      <c r="B18" s="69">
        <v>2886.06</v>
      </c>
      <c r="C18" s="69">
        <v>5000</v>
      </c>
      <c r="D18" s="63">
        <v>2887</v>
      </c>
    </row>
    <row r="19" spans="1:4">
      <c r="A19" s="62" t="s">
        <v>203</v>
      </c>
      <c r="B19" s="69">
        <v>845.13</v>
      </c>
      <c r="C19" s="69">
        <v>750</v>
      </c>
      <c r="D19" s="63">
        <v>846</v>
      </c>
    </row>
    <row r="20" spans="1:4">
      <c r="A20" s="62" t="s">
        <v>204</v>
      </c>
      <c r="B20" s="69">
        <v>135.61000000000001</v>
      </c>
      <c r="C20" s="69">
        <v>17</v>
      </c>
      <c r="D20" s="63">
        <v>136</v>
      </c>
    </row>
    <row r="21" spans="1:4">
      <c r="A21" s="62" t="s">
        <v>205</v>
      </c>
      <c r="B21" s="69">
        <v>1162</v>
      </c>
      <c r="C21" s="69">
        <v>504</v>
      </c>
      <c r="D21" s="63">
        <v>1163</v>
      </c>
    </row>
    <row r="22" spans="1:4">
      <c r="A22" s="62" t="s">
        <v>206</v>
      </c>
      <c r="B22" s="69">
        <v>448.45</v>
      </c>
      <c r="C22" s="69">
        <v>250</v>
      </c>
      <c r="D22" s="63">
        <v>449</v>
      </c>
    </row>
    <row r="23" spans="1:4">
      <c r="A23" s="62" t="s">
        <v>207</v>
      </c>
      <c r="B23" s="69">
        <v>671.79</v>
      </c>
      <c r="C23" s="69">
        <v>600</v>
      </c>
      <c r="D23" s="63">
        <v>672</v>
      </c>
    </row>
    <row r="24" spans="1:4">
      <c r="A24" s="62" t="s">
        <v>208</v>
      </c>
      <c r="B24" s="69">
        <v>828.66</v>
      </c>
      <c r="C24" s="69">
        <v>5000</v>
      </c>
      <c r="D24" s="63">
        <v>829</v>
      </c>
    </row>
    <row r="25" spans="1:4">
      <c r="A25" s="62" t="s">
        <v>209</v>
      </c>
      <c r="B25" s="69">
        <v>5211.25</v>
      </c>
      <c r="C25" s="69">
        <v>6000</v>
      </c>
      <c r="D25" s="63">
        <v>5212</v>
      </c>
    </row>
    <row r="26" spans="1:4">
      <c r="A26" s="62" t="s">
        <v>210</v>
      </c>
      <c r="B26" s="69">
        <v>170</v>
      </c>
      <c r="C26" s="69">
        <v>160</v>
      </c>
      <c r="D26" s="63">
        <v>170</v>
      </c>
    </row>
    <row r="27" spans="1:4">
      <c r="A27" s="62" t="s">
        <v>211</v>
      </c>
      <c r="B27" s="69">
        <v>90</v>
      </c>
      <c r="C27" s="69">
        <v>135</v>
      </c>
      <c r="D27" s="63">
        <v>90</v>
      </c>
    </row>
    <row r="28" spans="1:4">
      <c r="A28" s="62" t="s">
        <v>212</v>
      </c>
      <c r="B28" s="69">
        <v>75</v>
      </c>
      <c r="C28" s="69">
        <v>75</v>
      </c>
      <c r="D28" s="63">
        <v>75</v>
      </c>
    </row>
    <row r="29" spans="1:4">
      <c r="A29" s="62" t="s">
        <v>213</v>
      </c>
      <c r="B29" s="69">
        <v>1128</v>
      </c>
      <c r="C29" s="69">
        <v>1000</v>
      </c>
      <c r="D29" s="96">
        <v>1129</v>
      </c>
    </row>
    <row r="30" spans="1:4">
      <c r="A30" s="64" t="s">
        <v>11</v>
      </c>
      <c r="B30" s="70">
        <f>SUM(B6:B29)</f>
        <v>110292.81999999999</v>
      </c>
      <c r="C30" s="70">
        <v>116228</v>
      </c>
      <c r="D30" s="71">
        <f>SUM(D6:D29)</f>
        <v>110540</v>
      </c>
    </row>
  </sheetData>
  <mergeCells count="1">
    <mergeCell ref="A1:D1"/>
  </mergeCells>
  <pageMargins left="0.7" right="0.7" top="0.75" bottom="0.75" header="0.3" footer="0.3"/>
  <pageSetup orientation="landscape" r:id="rId1"/>
  <headerFooter>
    <oddFooter>&amp;LPrepared by: N. White &amp;C&amp;D&amp;T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5379-1E75-46EC-97DD-9204756E821D}">
  <dimension ref="A1:G51"/>
  <sheetViews>
    <sheetView topLeftCell="A34" workbookViewId="0">
      <selection activeCell="G5" sqref="G5"/>
    </sheetView>
  </sheetViews>
  <sheetFormatPr defaultRowHeight="15"/>
  <cols>
    <col min="1" max="1" width="58" customWidth="1"/>
    <col min="2" max="2" width="12.7109375" customWidth="1"/>
    <col min="3" max="3" width="13.5703125" customWidth="1"/>
    <col min="4" max="5" width="12.7109375" customWidth="1"/>
  </cols>
  <sheetData>
    <row r="1" spans="1:5" ht="33" customHeight="1" thickTop="1" thickBot="1">
      <c r="A1" s="128" t="s">
        <v>121</v>
      </c>
      <c r="B1" s="128"/>
      <c r="C1" s="128"/>
      <c r="D1" s="128"/>
      <c r="E1" s="128"/>
    </row>
    <row r="2" spans="1:5" ht="15.75" thickTop="1">
      <c r="A2" t="s">
        <v>0</v>
      </c>
    </row>
    <row r="3" spans="1:5" ht="35.25">
      <c r="B3" s="5" t="s">
        <v>93</v>
      </c>
      <c r="C3" s="5" t="s">
        <v>94</v>
      </c>
      <c r="D3" s="5" t="s">
        <v>95</v>
      </c>
      <c r="E3" s="72"/>
    </row>
    <row r="4" spans="1:5">
      <c r="A4" s="66" t="s">
        <v>100</v>
      </c>
    </row>
    <row r="5" spans="1:5" ht="24.95" customHeight="1">
      <c r="A5" s="67" t="s">
        <v>4</v>
      </c>
      <c r="B5" s="68"/>
      <c r="C5" s="68"/>
      <c r="D5" s="68"/>
      <c r="E5" s="68"/>
    </row>
    <row r="6" spans="1:5" ht="15" customHeight="1">
      <c r="A6" s="62" t="s">
        <v>214</v>
      </c>
      <c r="B6" s="69">
        <v>112776.21</v>
      </c>
      <c r="C6" s="69">
        <v>112563</v>
      </c>
      <c r="D6" s="69">
        <v>112777</v>
      </c>
      <c r="E6" s="69"/>
    </row>
    <row r="7" spans="1:5" ht="15" customHeight="1">
      <c r="A7" s="62" t="s">
        <v>215</v>
      </c>
      <c r="B7" s="69">
        <v>6742.8</v>
      </c>
      <c r="C7" s="69">
        <v>6979</v>
      </c>
      <c r="D7" s="69">
        <v>6743</v>
      </c>
      <c r="E7" s="69"/>
    </row>
    <row r="8" spans="1:5" ht="15" customHeight="1">
      <c r="A8" s="62" t="s">
        <v>216</v>
      </c>
      <c r="B8" s="69">
        <v>1576.95</v>
      </c>
      <c r="C8" s="69">
        <v>1632</v>
      </c>
      <c r="D8" s="69">
        <v>1577</v>
      </c>
      <c r="E8" s="69"/>
    </row>
    <row r="9" spans="1:5" ht="15" customHeight="1">
      <c r="A9" s="62" t="s">
        <v>217</v>
      </c>
      <c r="B9" s="69">
        <v>11258.52</v>
      </c>
      <c r="C9" s="69">
        <v>11256</v>
      </c>
      <c r="D9" s="69">
        <v>11259</v>
      </c>
      <c r="E9" s="69"/>
    </row>
    <row r="10" spans="1:5" ht="15" customHeight="1">
      <c r="A10" s="62" t="s">
        <v>218</v>
      </c>
      <c r="B10" s="69">
        <v>15567.36</v>
      </c>
      <c r="C10" s="69">
        <v>15584</v>
      </c>
      <c r="D10" s="69">
        <v>15568</v>
      </c>
      <c r="E10" s="69"/>
    </row>
    <row r="11" spans="1:5" ht="15" customHeight="1">
      <c r="A11" s="62" t="s">
        <v>219</v>
      </c>
      <c r="B11" s="69">
        <v>626.41999999999996</v>
      </c>
      <c r="C11" s="69">
        <v>641</v>
      </c>
      <c r="D11" s="69">
        <v>627</v>
      </c>
      <c r="E11" s="69"/>
    </row>
    <row r="12" spans="1:5" ht="15" customHeight="1">
      <c r="A12" s="62" t="s">
        <v>220</v>
      </c>
      <c r="B12" s="69">
        <v>130.91999999999999</v>
      </c>
      <c r="C12" s="69">
        <v>105</v>
      </c>
      <c r="D12" s="69">
        <v>131</v>
      </c>
      <c r="E12" s="69"/>
    </row>
    <row r="13" spans="1:5" ht="15" customHeight="1">
      <c r="A13" s="62" t="s">
        <v>221</v>
      </c>
      <c r="B13" s="69">
        <v>162.24</v>
      </c>
      <c r="C13" s="69">
        <v>162</v>
      </c>
      <c r="D13" s="69">
        <v>163</v>
      </c>
      <c r="E13" s="69"/>
    </row>
    <row r="14" spans="1:5" ht="15" customHeight="1">
      <c r="A14" s="62" t="s">
        <v>222</v>
      </c>
      <c r="B14" s="69">
        <v>967.26</v>
      </c>
      <c r="C14" s="69">
        <v>250</v>
      </c>
      <c r="D14" s="69">
        <v>968</v>
      </c>
      <c r="E14" s="69"/>
    </row>
    <row r="15" spans="1:5" ht="15" customHeight="1">
      <c r="A15" s="62" t="s">
        <v>223</v>
      </c>
      <c r="B15" s="69">
        <v>17500</v>
      </c>
      <c r="C15" s="69">
        <v>17500</v>
      </c>
      <c r="D15" s="69">
        <v>17500</v>
      </c>
      <c r="E15" s="69"/>
    </row>
    <row r="16" spans="1:5" ht="15" customHeight="1">
      <c r="A16" s="62" t="s">
        <v>224</v>
      </c>
      <c r="B16" s="69">
        <v>3847.5</v>
      </c>
      <c r="C16" s="69">
        <v>3900</v>
      </c>
      <c r="D16" s="69">
        <v>3848</v>
      </c>
      <c r="E16" s="69"/>
    </row>
    <row r="17" spans="1:5" ht="15" customHeight="1">
      <c r="A17" s="62" t="s">
        <v>225</v>
      </c>
      <c r="B17" s="69">
        <v>3500</v>
      </c>
      <c r="C17" s="69">
        <v>3500</v>
      </c>
      <c r="D17" s="69">
        <v>3500</v>
      </c>
      <c r="E17" s="69"/>
    </row>
    <row r="18" spans="1:5" ht="15" customHeight="1">
      <c r="A18" s="62" t="s">
        <v>226</v>
      </c>
      <c r="B18" s="69">
        <v>3750</v>
      </c>
      <c r="C18" s="69">
        <v>3750</v>
      </c>
      <c r="D18" s="69">
        <v>3750</v>
      </c>
      <c r="E18" s="69"/>
    </row>
    <row r="19" spans="1:5" ht="15" customHeight="1">
      <c r="A19" s="62" t="s">
        <v>227</v>
      </c>
      <c r="B19" s="69">
        <v>0</v>
      </c>
      <c r="C19" s="69">
        <v>6735</v>
      </c>
      <c r="D19" s="69">
        <v>0</v>
      </c>
      <c r="E19" s="69"/>
    </row>
    <row r="20" spans="1:5" ht="15" customHeight="1">
      <c r="A20" s="62" t="s">
        <v>228</v>
      </c>
      <c r="B20" s="69">
        <v>339.06</v>
      </c>
      <c r="C20" s="69">
        <v>1600</v>
      </c>
      <c r="D20" s="69">
        <v>340</v>
      </c>
      <c r="E20" s="69"/>
    </row>
    <row r="21" spans="1:5" ht="15" customHeight="1">
      <c r="A21" s="62" t="s">
        <v>229</v>
      </c>
      <c r="B21" s="69">
        <v>11048.61</v>
      </c>
      <c r="C21" s="69">
        <v>6200</v>
      </c>
      <c r="D21" s="69">
        <v>11050</v>
      </c>
      <c r="E21" s="69"/>
    </row>
    <row r="22" spans="1:5" ht="15" customHeight="1">
      <c r="A22" s="62" t="s">
        <v>230</v>
      </c>
      <c r="B22" s="69">
        <v>12742.39</v>
      </c>
      <c r="C22" s="69">
        <v>15000</v>
      </c>
      <c r="D22" s="69">
        <v>12743</v>
      </c>
      <c r="E22" s="69"/>
    </row>
    <row r="23" spans="1:5" ht="15" customHeight="1">
      <c r="A23" s="62" t="s">
        <v>231</v>
      </c>
      <c r="B23" s="69">
        <v>1470.61</v>
      </c>
      <c r="C23" s="69">
        <v>1200</v>
      </c>
      <c r="D23" s="69">
        <v>1471</v>
      </c>
      <c r="E23" s="69"/>
    </row>
    <row r="24" spans="1:5" ht="15" customHeight="1">
      <c r="A24" s="62" t="s">
        <v>232</v>
      </c>
      <c r="B24" s="69">
        <v>98633.44</v>
      </c>
      <c r="C24" s="69">
        <v>95000</v>
      </c>
      <c r="D24" s="69">
        <v>98634</v>
      </c>
      <c r="E24" s="69"/>
    </row>
    <row r="25" spans="1:5" ht="15" customHeight="1">
      <c r="A25" s="62" t="s">
        <v>233</v>
      </c>
      <c r="B25" s="69">
        <v>12475.52</v>
      </c>
      <c r="C25" s="69">
        <v>13200</v>
      </c>
      <c r="D25" s="69">
        <v>12476</v>
      </c>
      <c r="E25" s="69"/>
    </row>
    <row r="26" spans="1:5" ht="15" customHeight="1">
      <c r="A26" s="62" t="s">
        <v>234</v>
      </c>
      <c r="B26" s="69">
        <v>736.56</v>
      </c>
      <c r="C26" s="69">
        <v>1000</v>
      </c>
      <c r="D26" s="69">
        <v>737</v>
      </c>
      <c r="E26" s="69"/>
    </row>
    <row r="27" spans="1:5" ht="15" customHeight="1">
      <c r="A27" s="62" t="s">
        <v>235</v>
      </c>
      <c r="B27" s="69">
        <v>4625.0600000000004</v>
      </c>
      <c r="C27" s="69">
        <v>5000</v>
      </c>
      <c r="D27" s="69">
        <v>4626</v>
      </c>
      <c r="E27" s="69"/>
    </row>
    <row r="28" spans="1:5" ht="15" customHeight="1">
      <c r="A28" s="62" t="s">
        <v>236</v>
      </c>
      <c r="B28" s="69">
        <v>2968.31</v>
      </c>
      <c r="C28" s="69">
        <v>1750</v>
      </c>
      <c r="D28" s="69">
        <v>2969</v>
      </c>
      <c r="E28" s="69"/>
    </row>
    <row r="29" spans="1:5" ht="15" customHeight="1">
      <c r="A29" s="62" t="s">
        <v>237</v>
      </c>
      <c r="B29" s="69">
        <v>554.85</v>
      </c>
      <c r="C29" s="69">
        <v>350</v>
      </c>
      <c r="D29" s="69">
        <v>555</v>
      </c>
      <c r="E29" s="69"/>
    </row>
    <row r="30" spans="1:5" ht="15" customHeight="1">
      <c r="A30" s="62" t="s">
        <v>238</v>
      </c>
      <c r="B30" s="69">
        <v>123178.57</v>
      </c>
      <c r="C30" s="69">
        <v>100000</v>
      </c>
      <c r="D30" s="69">
        <v>123179</v>
      </c>
      <c r="E30" s="69"/>
    </row>
    <row r="31" spans="1:5" ht="15" customHeight="1">
      <c r="A31" s="62" t="s">
        <v>239</v>
      </c>
      <c r="B31" s="69">
        <v>618</v>
      </c>
      <c r="C31" s="69">
        <v>420</v>
      </c>
      <c r="D31" s="69">
        <v>618</v>
      </c>
      <c r="E31" s="69"/>
    </row>
    <row r="32" spans="1:5" ht="15" customHeight="1">
      <c r="A32" s="62" t="s">
        <v>240</v>
      </c>
      <c r="B32" s="69">
        <v>271.22000000000003</v>
      </c>
      <c r="C32" s="69">
        <v>51</v>
      </c>
      <c r="D32" s="69">
        <v>272</v>
      </c>
      <c r="E32" s="69"/>
    </row>
    <row r="33" spans="1:5" ht="15" customHeight="1">
      <c r="A33" s="62" t="s">
        <v>241</v>
      </c>
      <c r="B33" s="69">
        <v>5478</v>
      </c>
      <c r="C33" s="69">
        <v>4884</v>
      </c>
      <c r="D33" s="69">
        <v>5478</v>
      </c>
      <c r="E33" s="69"/>
    </row>
    <row r="34" spans="1:5" ht="15" customHeight="1">
      <c r="A34" s="62" t="s">
        <v>242</v>
      </c>
      <c r="B34" s="69">
        <v>1583</v>
      </c>
      <c r="C34" s="69">
        <v>1008</v>
      </c>
      <c r="D34" s="69">
        <v>1583</v>
      </c>
      <c r="E34" s="69"/>
    </row>
    <row r="35" spans="1:5" ht="15" customHeight="1">
      <c r="A35" s="62" t="s">
        <v>243</v>
      </c>
      <c r="B35" s="69">
        <v>0</v>
      </c>
      <c r="C35" s="69">
        <v>108</v>
      </c>
      <c r="D35" s="69">
        <v>0</v>
      </c>
      <c r="E35" s="69"/>
    </row>
    <row r="36" spans="1:5" ht="15" customHeight="1">
      <c r="A36" s="62" t="s">
        <v>244</v>
      </c>
      <c r="B36" s="69">
        <v>0</v>
      </c>
      <c r="C36" s="69">
        <v>1788</v>
      </c>
      <c r="D36" s="69">
        <v>0</v>
      </c>
      <c r="E36" s="69"/>
    </row>
    <row r="37" spans="1:5" ht="15" customHeight="1">
      <c r="A37" s="62" t="s">
        <v>245</v>
      </c>
      <c r="B37" s="69">
        <v>0</v>
      </c>
      <c r="C37" s="69">
        <v>672</v>
      </c>
      <c r="D37" s="69">
        <v>0</v>
      </c>
      <c r="E37" s="69"/>
    </row>
    <row r="38" spans="1:5" ht="15" customHeight="1">
      <c r="A38" s="62" t="s">
        <v>246</v>
      </c>
      <c r="B38" s="69">
        <v>0</v>
      </c>
      <c r="C38" s="69">
        <v>2748</v>
      </c>
      <c r="D38" s="69">
        <v>0</v>
      </c>
      <c r="E38" s="69"/>
    </row>
    <row r="39" spans="1:5" ht="15" customHeight="1">
      <c r="A39" s="62" t="s">
        <v>247</v>
      </c>
      <c r="B39" s="69">
        <v>0</v>
      </c>
      <c r="C39" s="69">
        <v>600</v>
      </c>
      <c r="D39" s="69">
        <v>0</v>
      </c>
      <c r="E39" s="69"/>
    </row>
    <row r="40" spans="1:5" ht="15" customHeight="1">
      <c r="A40" s="62" t="s">
        <v>248</v>
      </c>
      <c r="B40" s="69">
        <v>0</v>
      </c>
      <c r="C40" s="69">
        <v>788</v>
      </c>
      <c r="D40" s="69">
        <v>0</v>
      </c>
      <c r="E40" s="69"/>
    </row>
    <row r="41" spans="1:5" ht="15" customHeight="1">
      <c r="A41" s="62" t="s">
        <v>249</v>
      </c>
      <c r="B41" s="69">
        <v>0</v>
      </c>
      <c r="C41" s="69">
        <v>396</v>
      </c>
      <c r="D41" s="69">
        <v>0</v>
      </c>
      <c r="E41" s="69"/>
    </row>
    <row r="42" spans="1:5" ht="15" customHeight="1">
      <c r="A42" s="62" t="s">
        <v>250</v>
      </c>
      <c r="B42" s="69">
        <v>352.34</v>
      </c>
      <c r="C42" s="69">
        <v>500</v>
      </c>
      <c r="D42" s="69">
        <v>353</v>
      </c>
      <c r="E42" s="69"/>
    </row>
    <row r="43" spans="1:5" ht="15" customHeight="1">
      <c r="A43" s="62" t="s">
        <v>251</v>
      </c>
      <c r="B43" s="69">
        <v>1656.36</v>
      </c>
      <c r="C43" s="69">
        <v>1750</v>
      </c>
      <c r="D43" s="69">
        <v>1657</v>
      </c>
      <c r="E43" s="69"/>
    </row>
    <row r="44" spans="1:5" ht="15" customHeight="1">
      <c r="A44" s="62" t="s">
        <v>252</v>
      </c>
      <c r="B44" s="69">
        <v>1326.58</v>
      </c>
      <c r="C44" s="69">
        <v>750</v>
      </c>
      <c r="D44" s="69">
        <v>1327</v>
      </c>
      <c r="E44" s="69"/>
    </row>
    <row r="45" spans="1:5" ht="15" customHeight="1">
      <c r="A45" s="62" t="s">
        <v>253</v>
      </c>
      <c r="B45" s="69">
        <v>100</v>
      </c>
      <c r="C45" s="69">
        <v>250</v>
      </c>
      <c r="D45" s="69">
        <v>100</v>
      </c>
      <c r="E45" s="69"/>
    </row>
    <row r="46" spans="1:5" ht="15" customHeight="1">
      <c r="A46" s="62" t="s">
        <v>254</v>
      </c>
      <c r="B46" s="69">
        <v>0</v>
      </c>
      <c r="C46" s="69">
        <v>100</v>
      </c>
      <c r="D46" s="69">
        <v>0</v>
      </c>
      <c r="E46" s="69"/>
    </row>
    <row r="47" spans="1:5" ht="15" customHeight="1">
      <c r="A47" s="62" t="s">
        <v>255</v>
      </c>
      <c r="B47" s="69">
        <v>0</v>
      </c>
      <c r="C47" s="69">
        <v>3000</v>
      </c>
      <c r="D47" s="69">
        <v>0</v>
      </c>
      <c r="E47" s="69"/>
    </row>
    <row r="48" spans="1:5" ht="15" customHeight="1">
      <c r="A48" s="62" t="s">
        <v>256</v>
      </c>
      <c r="B48" s="69">
        <v>2011.01</v>
      </c>
      <c r="C48" s="69">
        <v>1800</v>
      </c>
      <c r="D48" s="69">
        <v>2012</v>
      </c>
      <c r="E48" s="69"/>
    </row>
    <row r="49" spans="1:7" ht="15" customHeight="1">
      <c r="A49" s="62" t="s">
        <v>257</v>
      </c>
      <c r="B49" s="69">
        <v>3284.95</v>
      </c>
      <c r="C49" s="69">
        <v>3840</v>
      </c>
      <c r="D49" s="69">
        <v>3285</v>
      </c>
      <c r="E49" s="69"/>
    </row>
    <row r="50" spans="1:7" ht="15" customHeight="1">
      <c r="A50" s="62" t="s">
        <v>258</v>
      </c>
      <c r="B50" s="69">
        <v>295069.92</v>
      </c>
      <c r="C50" s="69">
        <v>306299</v>
      </c>
      <c r="D50" s="69">
        <v>295070</v>
      </c>
      <c r="E50" s="69"/>
    </row>
    <row r="51" spans="1:7" ht="15" customHeight="1">
      <c r="A51" s="64" t="s">
        <v>11</v>
      </c>
      <c r="B51" s="70">
        <f>SUM(B6:B50)</f>
        <v>758930.54</v>
      </c>
      <c r="C51" s="70">
        <f>SUM(C6:C50)</f>
        <v>756609</v>
      </c>
      <c r="D51" s="70">
        <f>SUM(D6:D50)</f>
        <v>758946</v>
      </c>
      <c r="E51" s="74"/>
      <c r="F51" s="73"/>
      <c r="G51" s="73"/>
    </row>
  </sheetData>
  <mergeCells count="1">
    <mergeCell ref="A1:E1"/>
  </mergeCells>
  <pageMargins left="0.7" right="0.7" top="0.75" bottom="0.75" header="0.3" footer="0.3"/>
  <pageSetup orientation="landscape" r:id="rId1"/>
  <headerFooter>
    <oddFooter>&amp;LPrepared by: N. White &amp;C&amp;D&amp;T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F351-B861-4F17-AF67-6B65D9FE3432}">
  <dimension ref="A1:F12"/>
  <sheetViews>
    <sheetView workbookViewId="0">
      <selection activeCell="G12" sqref="G12"/>
    </sheetView>
  </sheetViews>
  <sheetFormatPr defaultRowHeight="15"/>
  <cols>
    <col min="1" max="1" width="44.42578125" customWidth="1"/>
    <col min="2" max="3" width="12.7109375" customWidth="1"/>
    <col min="4" max="4" width="11.42578125" customWidth="1"/>
    <col min="5" max="5" width="12.7109375" customWidth="1"/>
  </cols>
  <sheetData>
    <row r="1" spans="1:6" ht="33.75" customHeight="1" thickTop="1" thickBot="1">
      <c r="A1" s="128" t="s">
        <v>121</v>
      </c>
      <c r="B1" s="128"/>
      <c r="C1" s="128"/>
      <c r="D1" s="128"/>
      <c r="E1" s="128"/>
    </row>
    <row r="2" spans="1:6" ht="15.75" thickTop="1">
      <c r="A2" t="s">
        <v>0</v>
      </c>
    </row>
    <row r="3" spans="1:6" ht="35.25">
      <c r="B3" s="5" t="s">
        <v>93</v>
      </c>
      <c r="C3" s="5" t="s">
        <v>94</v>
      </c>
      <c r="D3" s="5" t="s">
        <v>95</v>
      </c>
      <c r="E3" s="72"/>
    </row>
    <row r="4" spans="1:6">
      <c r="B4" s="72"/>
      <c r="C4" s="72"/>
      <c r="D4" s="72"/>
      <c r="E4" s="72"/>
    </row>
    <row r="5" spans="1:6">
      <c r="A5" s="66" t="s">
        <v>101</v>
      </c>
    </row>
    <row r="6" spans="1:6">
      <c r="A6" s="67" t="s">
        <v>4</v>
      </c>
      <c r="B6" s="68"/>
      <c r="C6" s="68"/>
      <c r="D6" s="68"/>
      <c r="E6" s="68"/>
    </row>
    <row r="7" spans="1:6" ht="15" customHeight="1">
      <c r="A7" s="62" t="s">
        <v>259</v>
      </c>
      <c r="B7" s="69">
        <v>-19555.22</v>
      </c>
      <c r="C7" s="69">
        <v>25000</v>
      </c>
      <c r="D7" s="69">
        <v>-19556</v>
      </c>
      <c r="E7" s="69"/>
    </row>
    <row r="8" spans="1:6" ht="15" customHeight="1">
      <c r="A8" s="62" t="s">
        <v>260</v>
      </c>
      <c r="B8" s="69">
        <v>240159.64</v>
      </c>
      <c r="C8" s="69">
        <v>160000</v>
      </c>
      <c r="D8" s="69">
        <v>240160</v>
      </c>
      <c r="E8" s="69"/>
    </row>
    <row r="9" spans="1:6" ht="15" customHeight="1">
      <c r="A9" s="62" t="s">
        <v>261</v>
      </c>
      <c r="B9" s="69">
        <v>124054.12</v>
      </c>
      <c r="C9" s="69">
        <v>60000</v>
      </c>
      <c r="D9" s="69">
        <v>125000</v>
      </c>
      <c r="E9" s="69"/>
    </row>
    <row r="10" spans="1:6" ht="15" customHeight="1">
      <c r="A10" s="62" t="s">
        <v>262</v>
      </c>
      <c r="B10" s="69">
        <v>0</v>
      </c>
      <c r="C10" s="69">
        <v>5000</v>
      </c>
      <c r="D10" s="69">
        <v>0</v>
      </c>
      <c r="E10" s="69"/>
      <c r="F10" s="73"/>
    </row>
    <row r="11" spans="1:6" ht="15" customHeight="1">
      <c r="A11" s="64" t="s">
        <v>11</v>
      </c>
      <c r="B11" s="70">
        <f>SUM(B7:B10)</f>
        <v>344658.54000000004</v>
      </c>
      <c r="C11" s="70">
        <f>SUM(C7:C10)</f>
        <v>250000</v>
      </c>
      <c r="D11" s="70">
        <f>SUM(D7:D10)</f>
        <v>345604</v>
      </c>
      <c r="E11" s="74"/>
      <c r="F11" s="73"/>
    </row>
    <row r="12" spans="1:6">
      <c r="E12" s="73"/>
      <c r="F12" s="73"/>
    </row>
  </sheetData>
  <mergeCells count="1">
    <mergeCell ref="A1:E1"/>
  </mergeCells>
  <pageMargins left="0.7" right="0.7" top="0.75" bottom="0.75" header="0.3" footer="0.3"/>
  <pageSetup orientation="landscape" r:id="rId1"/>
  <headerFooter>
    <oddFooter>&amp;LPrepared by: N. White &amp;C&amp;D&amp;T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BF98-5B20-476A-9F9C-245F7B0B1CC7}">
  <dimension ref="A1:E74"/>
  <sheetViews>
    <sheetView topLeftCell="A50" workbookViewId="0">
      <selection activeCell="D68" sqref="D68"/>
    </sheetView>
  </sheetViews>
  <sheetFormatPr defaultRowHeight="15"/>
  <cols>
    <col min="1" max="1" width="53" customWidth="1"/>
    <col min="2" max="2" width="16.5703125" customWidth="1"/>
    <col min="3" max="3" width="13.85546875" customWidth="1"/>
    <col min="4" max="4" width="12.7109375" customWidth="1"/>
  </cols>
  <sheetData>
    <row r="1" spans="1:4" ht="33" customHeight="1" thickTop="1" thickBot="1">
      <c r="A1" s="128" t="s">
        <v>121</v>
      </c>
      <c r="B1" s="128"/>
      <c r="C1" s="128"/>
      <c r="D1" s="128"/>
    </row>
    <row r="2" spans="1:4" ht="15.75" thickTop="1">
      <c r="A2" t="s">
        <v>0</v>
      </c>
    </row>
    <row r="3" spans="1:4" ht="35.25">
      <c r="B3" s="5" t="s">
        <v>93</v>
      </c>
      <c r="C3" s="5" t="s">
        <v>94</v>
      </c>
      <c r="D3" s="5" t="s">
        <v>95</v>
      </c>
    </row>
    <row r="4" spans="1:4">
      <c r="A4" s="66" t="s">
        <v>102</v>
      </c>
    </row>
    <row r="5" spans="1:4" ht="24.95" customHeight="1">
      <c r="A5" s="67" t="s">
        <v>4</v>
      </c>
      <c r="B5" s="68"/>
      <c r="C5" s="68"/>
      <c r="D5" s="68"/>
    </row>
    <row r="6" spans="1:4" ht="15" customHeight="1">
      <c r="A6" s="62" t="s">
        <v>263</v>
      </c>
      <c r="B6" s="69">
        <v>182500</v>
      </c>
      <c r="C6" s="69">
        <v>223505</v>
      </c>
      <c r="D6" s="69">
        <v>182500</v>
      </c>
    </row>
    <row r="7" spans="1:4" ht="15" customHeight="1">
      <c r="A7" s="62" t="s">
        <v>264</v>
      </c>
      <c r="B7" s="69">
        <v>36950.199999999997</v>
      </c>
      <c r="C7" s="69">
        <v>0</v>
      </c>
      <c r="D7" s="69">
        <v>36951</v>
      </c>
    </row>
    <row r="8" spans="1:4" ht="15" customHeight="1">
      <c r="A8" s="62" t="s">
        <v>265</v>
      </c>
      <c r="B8" s="69">
        <v>4042.5</v>
      </c>
      <c r="C8" s="69">
        <v>0</v>
      </c>
      <c r="D8" s="69">
        <v>4043</v>
      </c>
    </row>
    <row r="9" spans="1:4" ht="15" customHeight="1">
      <c r="A9" s="62" t="s">
        <v>266</v>
      </c>
      <c r="B9" s="69">
        <v>195835.87</v>
      </c>
      <c r="C9" s="69">
        <v>214265</v>
      </c>
      <c r="D9" s="69">
        <v>195836</v>
      </c>
    </row>
    <row r="10" spans="1:4" ht="15" customHeight="1">
      <c r="A10" s="62" t="s">
        <v>267</v>
      </c>
      <c r="B10" s="69">
        <v>100</v>
      </c>
      <c r="C10" s="69">
        <v>0</v>
      </c>
      <c r="D10" s="69">
        <v>100</v>
      </c>
    </row>
    <row r="11" spans="1:4" ht="15" customHeight="1">
      <c r="A11" s="62" t="s">
        <v>268</v>
      </c>
      <c r="B11" s="69">
        <v>1314.62</v>
      </c>
      <c r="C11" s="69">
        <v>2000</v>
      </c>
      <c r="D11" s="69">
        <v>1315</v>
      </c>
    </row>
    <row r="12" spans="1:4" ht="15" customHeight="1">
      <c r="A12" s="62" t="s">
        <v>269</v>
      </c>
      <c r="B12" s="69">
        <v>12033.06</v>
      </c>
      <c r="C12" s="69">
        <v>13284</v>
      </c>
      <c r="D12" s="69">
        <v>12034</v>
      </c>
    </row>
    <row r="13" spans="1:4" ht="15" customHeight="1">
      <c r="A13" s="62" t="s">
        <v>270</v>
      </c>
      <c r="B13" s="69">
        <v>2814.15</v>
      </c>
      <c r="C13" s="69">
        <v>3107</v>
      </c>
      <c r="D13" s="69">
        <v>2815</v>
      </c>
    </row>
    <row r="14" spans="1:4" ht="15" customHeight="1">
      <c r="A14" s="62" t="s">
        <v>271</v>
      </c>
      <c r="B14" s="69">
        <v>19246.849999999999</v>
      </c>
      <c r="C14" s="69">
        <v>21367</v>
      </c>
      <c r="D14" s="69">
        <v>19247</v>
      </c>
    </row>
    <row r="15" spans="1:4" ht="15" customHeight="1">
      <c r="A15" s="62" t="s">
        <v>272</v>
      </c>
      <c r="B15" s="69">
        <v>31391.72</v>
      </c>
      <c r="C15" s="69">
        <v>38959</v>
      </c>
      <c r="D15" s="69">
        <v>31392</v>
      </c>
    </row>
    <row r="16" spans="1:4" ht="15" customHeight="1">
      <c r="A16" s="62" t="s">
        <v>273</v>
      </c>
      <c r="B16" s="69">
        <v>1252.8399999999999</v>
      </c>
      <c r="C16" s="69">
        <v>1282</v>
      </c>
      <c r="D16" s="69">
        <v>1253</v>
      </c>
    </row>
    <row r="17" spans="1:5" ht="15" customHeight="1">
      <c r="A17" s="62" t="s">
        <v>274</v>
      </c>
      <c r="B17" s="69">
        <v>261.83999999999997</v>
      </c>
      <c r="C17" s="69">
        <v>262</v>
      </c>
      <c r="D17" s="69">
        <v>262</v>
      </c>
    </row>
    <row r="18" spans="1:5" ht="15" customHeight="1">
      <c r="A18" s="62" t="s">
        <v>275</v>
      </c>
      <c r="B18" s="69">
        <v>405.6</v>
      </c>
      <c r="C18" s="69">
        <v>324</v>
      </c>
      <c r="D18" s="69">
        <v>406</v>
      </c>
    </row>
    <row r="19" spans="1:5" ht="15" customHeight="1">
      <c r="A19" s="62" t="s">
        <v>276</v>
      </c>
      <c r="B19" s="69">
        <v>17.239999999999998</v>
      </c>
      <c r="C19" s="69">
        <v>0</v>
      </c>
      <c r="D19" s="69">
        <v>18</v>
      </c>
    </row>
    <row r="20" spans="1:5" ht="15" customHeight="1">
      <c r="A20" s="62" t="s">
        <v>277</v>
      </c>
      <c r="B20" s="69">
        <v>16390</v>
      </c>
      <c r="C20" s="69">
        <v>9900</v>
      </c>
      <c r="D20" s="69">
        <v>16390</v>
      </c>
    </row>
    <row r="21" spans="1:5" ht="15" customHeight="1">
      <c r="A21" s="62" t="s">
        <v>278</v>
      </c>
      <c r="B21" s="69">
        <v>76756.25</v>
      </c>
      <c r="C21" s="69">
        <v>67500</v>
      </c>
      <c r="D21" s="69">
        <v>76757</v>
      </c>
    </row>
    <row r="22" spans="1:5" ht="15" customHeight="1">
      <c r="A22" s="62" t="s">
        <v>279</v>
      </c>
      <c r="B22" s="69">
        <v>13935.95</v>
      </c>
      <c r="C22" s="69">
        <v>11400</v>
      </c>
      <c r="D22" s="69">
        <v>13936</v>
      </c>
    </row>
    <row r="23" spans="1:5" ht="15" customHeight="1">
      <c r="A23" s="62" t="s">
        <v>280</v>
      </c>
      <c r="B23" s="69">
        <v>7994.9</v>
      </c>
      <c r="C23" s="69">
        <v>7500</v>
      </c>
      <c r="D23" s="69">
        <v>7995</v>
      </c>
    </row>
    <row r="24" spans="1:5" ht="15" customHeight="1">
      <c r="A24" s="62" t="s">
        <v>281</v>
      </c>
      <c r="B24" s="69">
        <v>10341</v>
      </c>
      <c r="C24" s="69">
        <v>13000</v>
      </c>
      <c r="D24" s="69">
        <v>10341</v>
      </c>
    </row>
    <row r="25" spans="1:5" ht="15" customHeight="1">
      <c r="A25" s="62" t="s">
        <v>282</v>
      </c>
      <c r="B25" s="69">
        <v>5245.33</v>
      </c>
      <c r="C25" s="69">
        <v>2000</v>
      </c>
      <c r="D25" s="69">
        <v>5246</v>
      </c>
    </row>
    <row r="26" spans="1:5" ht="15" customHeight="1">
      <c r="A26" s="62" t="s">
        <v>283</v>
      </c>
      <c r="B26" s="69">
        <v>48576.6</v>
      </c>
      <c r="C26" s="69">
        <v>130000</v>
      </c>
      <c r="D26" s="69">
        <v>48577</v>
      </c>
      <c r="E26" s="123"/>
    </row>
    <row r="27" spans="1:5" ht="15" customHeight="1">
      <c r="A27" s="62" t="s">
        <v>284</v>
      </c>
      <c r="B27" s="69">
        <v>1928.5</v>
      </c>
      <c r="C27" s="69">
        <v>0</v>
      </c>
      <c r="D27" s="69">
        <v>1929</v>
      </c>
    </row>
    <row r="28" spans="1:5" ht="15" customHeight="1">
      <c r="A28" s="62" t="s">
        <v>285</v>
      </c>
      <c r="B28" s="69">
        <v>3551</v>
      </c>
      <c r="C28" s="69">
        <v>0</v>
      </c>
      <c r="D28" s="69">
        <v>3551</v>
      </c>
    </row>
    <row r="29" spans="1:5" ht="15" customHeight="1">
      <c r="A29" s="62" t="s">
        <v>286</v>
      </c>
      <c r="B29" s="69">
        <v>212.92</v>
      </c>
      <c r="C29" s="69">
        <v>100</v>
      </c>
      <c r="D29" s="69">
        <v>213</v>
      </c>
    </row>
    <row r="30" spans="1:5" ht="15" customHeight="1">
      <c r="A30" s="62" t="s">
        <v>287</v>
      </c>
      <c r="B30" s="69">
        <v>0</v>
      </c>
      <c r="C30" s="69">
        <v>1000</v>
      </c>
      <c r="D30" s="69">
        <v>0</v>
      </c>
    </row>
    <row r="31" spans="1:5" ht="15" customHeight="1">
      <c r="A31" s="62" t="s">
        <v>288</v>
      </c>
      <c r="B31" s="69">
        <v>496.6</v>
      </c>
      <c r="C31" s="69">
        <v>2500</v>
      </c>
      <c r="D31" s="69">
        <v>497</v>
      </c>
    </row>
    <row r="32" spans="1:5" ht="15" customHeight="1">
      <c r="A32" s="62" t="s">
        <v>289</v>
      </c>
      <c r="B32" s="69">
        <v>0</v>
      </c>
      <c r="C32" s="69">
        <v>5000</v>
      </c>
      <c r="D32" s="69">
        <v>0</v>
      </c>
    </row>
    <row r="33" spans="1:4" ht="15" customHeight="1">
      <c r="A33" s="62" t="s">
        <v>290</v>
      </c>
      <c r="B33" s="69">
        <v>3407.8</v>
      </c>
      <c r="C33" s="69">
        <v>2000</v>
      </c>
      <c r="D33" s="69">
        <v>3408</v>
      </c>
    </row>
    <row r="34" spans="1:4" ht="15" customHeight="1">
      <c r="A34" s="62" t="s">
        <v>291</v>
      </c>
      <c r="B34" s="69">
        <v>1054</v>
      </c>
      <c r="C34" s="69">
        <v>450</v>
      </c>
      <c r="D34" s="69">
        <v>1055</v>
      </c>
    </row>
    <row r="35" spans="1:4" ht="15" customHeight="1">
      <c r="A35" s="62" t="s">
        <v>292</v>
      </c>
      <c r="B35" s="69">
        <v>10735.34</v>
      </c>
      <c r="C35" s="69">
        <v>12000</v>
      </c>
      <c r="D35" s="69">
        <v>10736</v>
      </c>
    </row>
    <row r="36" spans="1:4" ht="15" customHeight="1">
      <c r="A36" s="62" t="s">
        <v>293</v>
      </c>
      <c r="B36" s="69">
        <v>844.18</v>
      </c>
      <c r="C36" s="69">
        <v>68</v>
      </c>
      <c r="D36" s="69">
        <v>845</v>
      </c>
    </row>
    <row r="37" spans="1:4" ht="15" customHeight="1">
      <c r="A37" s="62" t="s">
        <v>294</v>
      </c>
      <c r="B37" s="69">
        <v>1331</v>
      </c>
      <c r="C37" s="69">
        <v>1008</v>
      </c>
      <c r="D37" s="69">
        <v>1331</v>
      </c>
    </row>
    <row r="38" spans="1:4" ht="15" customHeight="1">
      <c r="A38" s="62" t="s">
        <v>295</v>
      </c>
      <c r="B38" s="69">
        <v>979.88</v>
      </c>
      <c r="C38" s="69">
        <v>2000</v>
      </c>
      <c r="D38" s="69">
        <v>980</v>
      </c>
    </row>
    <row r="39" spans="1:4" ht="15" customHeight="1">
      <c r="A39" s="62" t="s">
        <v>296</v>
      </c>
      <c r="B39" s="69">
        <v>13415.08</v>
      </c>
      <c r="C39" s="69">
        <v>5000</v>
      </c>
      <c r="D39" s="69">
        <v>13416</v>
      </c>
    </row>
    <row r="40" spans="1:4" ht="15" customHeight="1">
      <c r="A40" s="62" t="s">
        <v>297</v>
      </c>
      <c r="B40" s="69">
        <v>34294.6</v>
      </c>
      <c r="C40" s="69">
        <v>70000</v>
      </c>
      <c r="D40" s="69">
        <v>34295</v>
      </c>
    </row>
    <row r="41" spans="1:4" ht="15" customHeight="1">
      <c r="A41" s="62" t="s">
        <v>298</v>
      </c>
      <c r="B41" s="69">
        <v>837.46</v>
      </c>
      <c r="C41" s="69">
        <v>1500</v>
      </c>
      <c r="D41" s="69">
        <v>838</v>
      </c>
    </row>
    <row r="42" spans="1:4" ht="15" customHeight="1">
      <c r="A42" s="62" t="s">
        <v>299</v>
      </c>
      <c r="B42" s="69">
        <v>2960.1</v>
      </c>
      <c r="C42" s="69">
        <v>3000</v>
      </c>
      <c r="D42" s="69">
        <v>2961</v>
      </c>
    </row>
    <row r="43" spans="1:4" ht="15" customHeight="1">
      <c r="A43" s="62" t="s">
        <v>300</v>
      </c>
      <c r="B43" s="69">
        <v>1000.17</v>
      </c>
      <c r="C43" s="69">
        <v>300</v>
      </c>
      <c r="D43" s="69">
        <v>1001</v>
      </c>
    </row>
    <row r="44" spans="1:4" ht="15" customHeight="1">
      <c r="A44" s="62" t="s">
        <v>301</v>
      </c>
      <c r="B44" s="69">
        <v>8516.4500000000007</v>
      </c>
      <c r="C44" s="69">
        <v>5500</v>
      </c>
      <c r="D44" s="69">
        <v>8517</v>
      </c>
    </row>
    <row r="45" spans="1:4" ht="15" customHeight="1">
      <c r="A45" s="62" t="s">
        <v>302</v>
      </c>
      <c r="B45" s="69">
        <v>6427.23</v>
      </c>
      <c r="C45" s="69">
        <v>15000</v>
      </c>
      <c r="D45" s="69">
        <v>6428</v>
      </c>
    </row>
    <row r="46" spans="1:4" ht="15" customHeight="1">
      <c r="A46" s="62" t="s">
        <v>303</v>
      </c>
      <c r="B46" s="69">
        <v>1849.17</v>
      </c>
      <c r="C46" s="69">
        <v>3500</v>
      </c>
      <c r="D46" s="69">
        <v>1850</v>
      </c>
    </row>
    <row r="47" spans="1:4" ht="15" customHeight="1">
      <c r="A47" s="62" t="s">
        <v>304</v>
      </c>
      <c r="B47" s="69">
        <v>0</v>
      </c>
      <c r="C47" s="69">
        <v>2000</v>
      </c>
      <c r="D47" s="69">
        <v>0</v>
      </c>
    </row>
    <row r="48" spans="1:4" ht="15" customHeight="1">
      <c r="A48" s="62" t="s">
        <v>305</v>
      </c>
      <c r="B48" s="69">
        <v>0</v>
      </c>
      <c r="C48" s="69">
        <v>0</v>
      </c>
      <c r="D48" s="69">
        <v>0</v>
      </c>
    </row>
    <row r="49" spans="1:4" ht="15" customHeight="1">
      <c r="A49" s="62" t="s">
        <v>306</v>
      </c>
      <c r="B49" s="69">
        <v>2200</v>
      </c>
      <c r="C49" s="69">
        <v>2500</v>
      </c>
      <c r="D49" s="69">
        <v>2200</v>
      </c>
    </row>
    <row r="50" spans="1:4" ht="15" customHeight="1">
      <c r="A50" s="62" t="s">
        <v>307</v>
      </c>
      <c r="B50" s="69">
        <v>22030.86</v>
      </c>
      <c r="C50" s="69">
        <v>0</v>
      </c>
      <c r="D50" s="69">
        <v>22031</v>
      </c>
    </row>
    <row r="51" spans="1:4" ht="15" customHeight="1">
      <c r="A51" s="62" t="s">
        <v>308</v>
      </c>
      <c r="B51" s="69">
        <v>7845.25</v>
      </c>
      <c r="C51" s="69">
        <v>5500</v>
      </c>
      <c r="D51" s="69">
        <v>7846</v>
      </c>
    </row>
    <row r="52" spans="1:4" ht="15" customHeight="1">
      <c r="A52" s="62" t="s">
        <v>309</v>
      </c>
      <c r="B52" s="69">
        <v>1052.24</v>
      </c>
      <c r="C52" s="69">
        <v>1000</v>
      </c>
      <c r="D52" s="69">
        <v>1053</v>
      </c>
    </row>
    <row r="53" spans="1:4" ht="15" customHeight="1">
      <c r="A53" s="62" t="s">
        <v>310</v>
      </c>
      <c r="B53" s="69">
        <v>12260</v>
      </c>
      <c r="C53" s="69">
        <v>20000</v>
      </c>
      <c r="D53" s="69">
        <v>12261</v>
      </c>
    </row>
    <row r="54" spans="1:4" ht="15" customHeight="1">
      <c r="A54" s="62" t="s">
        <v>311</v>
      </c>
      <c r="B54" s="69">
        <v>203.99</v>
      </c>
      <c r="C54" s="69">
        <v>750</v>
      </c>
      <c r="D54" s="69">
        <v>204</v>
      </c>
    </row>
    <row r="55" spans="1:4" ht="15" customHeight="1">
      <c r="A55" s="62" t="s">
        <v>312</v>
      </c>
      <c r="B55" s="69">
        <v>418</v>
      </c>
      <c r="C55" s="69">
        <v>1500</v>
      </c>
      <c r="D55" s="69">
        <v>418</v>
      </c>
    </row>
    <row r="56" spans="1:4" ht="15" customHeight="1">
      <c r="A56" s="62" t="s">
        <v>313</v>
      </c>
      <c r="B56" s="69">
        <v>1440.81</v>
      </c>
      <c r="C56" s="69">
        <v>3500</v>
      </c>
      <c r="D56" s="69">
        <v>1441</v>
      </c>
    </row>
    <row r="57" spans="1:4" ht="15" customHeight="1">
      <c r="A57" s="62" t="s">
        <v>314</v>
      </c>
      <c r="B57" s="69">
        <v>202.98</v>
      </c>
      <c r="C57" s="69">
        <v>2500</v>
      </c>
      <c r="D57" s="69">
        <v>203</v>
      </c>
    </row>
    <row r="58" spans="1:4" ht="15" customHeight="1">
      <c r="A58" s="62" t="s">
        <v>315</v>
      </c>
      <c r="B58" s="69">
        <v>31200</v>
      </c>
      <c r="C58" s="69">
        <v>25000</v>
      </c>
      <c r="D58" s="69">
        <v>31200</v>
      </c>
    </row>
    <row r="59" spans="1:4" ht="15" customHeight="1">
      <c r="A59" s="62" t="s">
        <v>316</v>
      </c>
      <c r="B59" s="69">
        <v>32108.68</v>
      </c>
      <c r="C59" s="69">
        <v>20000</v>
      </c>
      <c r="D59" s="69">
        <v>32109</v>
      </c>
    </row>
    <row r="60" spans="1:4" ht="15" customHeight="1">
      <c r="A60" s="62" t="s">
        <v>317</v>
      </c>
      <c r="B60" s="69">
        <v>0</v>
      </c>
      <c r="C60" s="69">
        <v>750</v>
      </c>
      <c r="D60" s="69">
        <v>0</v>
      </c>
    </row>
    <row r="61" spans="1:4" ht="15" customHeight="1">
      <c r="A61" s="62" t="s">
        <v>318</v>
      </c>
      <c r="B61" s="69">
        <v>1536.64</v>
      </c>
      <c r="C61" s="69">
        <v>1200</v>
      </c>
      <c r="D61" s="69">
        <v>1537</v>
      </c>
    </row>
    <row r="62" spans="1:4" ht="15" customHeight="1">
      <c r="A62" s="62" t="s">
        <v>319</v>
      </c>
      <c r="B62" s="69">
        <v>32821</v>
      </c>
      <c r="C62" s="69">
        <v>0</v>
      </c>
      <c r="D62" s="69">
        <v>32821</v>
      </c>
    </row>
    <row r="63" spans="1:4" ht="15" customHeight="1">
      <c r="A63" s="62" t="s">
        <v>320</v>
      </c>
      <c r="B63" s="69">
        <v>3272.29</v>
      </c>
      <c r="C63" s="69">
        <v>3490</v>
      </c>
      <c r="D63" s="69">
        <v>3273</v>
      </c>
    </row>
    <row r="64" spans="1:4" ht="15" customHeight="1">
      <c r="A64" s="62" t="s">
        <v>321</v>
      </c>
      <c r="B64" s="69">
        <v>2868.79</v>
      </c>
      <c r="C64" s="69">
        <v>2869</v>
      </c>
      <c r="D64" s="69">
        <v>2869</v>
      </c>
    </row>
    <row r="65" spans="1:5" ht="15" customHeight="1">
      <c r="A65" s="62" t="s">
        <v>322</v>
      </c>
      <c r="B65" s="69">
        <v>4413.7700000000004</v>
      </c>
      <c r="C65" s="69">
        <v>4414</v>
      </c>
      <c r="D65" s="69">
        <v>4414</v>
      </c>
    </row>
    <row r="66" spans="1:5" ht="15" customHeight="1">
      <c r="A66" s="62" t="s">
        <v>323</v>
      </c>
      <c r="B66" s="69">
        <v>8745.7000000000007</v>
      </c>
      <c r="C66" s="69">
        <v>8746</v>
      </c>
      <c r="D66" s="69">
        <v>8746</v>
      </c>
    </row>
    <row r="67" spans="1:5" ht="15" customHeight="1">
      <c r="A67" s="62" t="s">
        <v>324</v>
      </c>
      <c r="B67" s="69">
        <v>261435.1</v>
      </c>
      <c r="C67" s="69">
        <v>0</v>
      </c>
      <c r="D67" s="69">
        <v>261436</v>
      </c>
    </row>
    <row r="68" spans="1:5" ht="15" customHeight="1">
      <c r="A68" s="62" t="s">
        <v>325</v>
      </c>
      <c r="B68" s="69">
        <v>0</v>
      </c>
      <c r="C68" s="69">
        <v>32950</v>
      </c>
      <c r="D68" s="69">
        <v>0</v>
      </c>
    </row>
    <row r="69" spans="1:5" ht="15" customHeight="1">
      <c r="A69" s="62" t="s">
        <v>326</v>
      </c>
      <c r="B69" s="69">
        <v>36700</v>
      </c>
      <c r="C69" s="69">
        <v>367050</v>
      </c>
      <c r="D69" s="69">
        <v>36700</v>
      </c>
      <c r="E69" s="123"/>
    </row>
    <row r="70" spans="1:5" ht="15" customHeight="1">
      <c r="A70" s="62" t="s">
        <v>327</v>
      </c>
      <c r="B70" s="69">
        <v>0</v>
      </c>
      <c r="C70" s="69">
        <v>120000</v>
      </c>
      <c r="D70" s="69">
        <v>0</v>
      </c>
    </row>
    <row r="71" spans="1:5" ht="15" customHeight="1">
      <c r="A71" s="62" t="s">
        <v>328</v>
      </c>
      <c r="B71" s="69">
        <v>1725</v>
      </c>
      <c r="C71" s="69">
        <v>152000</v>
      </c>
      <c r="D71" s="69">
        <v>1725</v>
      </c>
    </row>
    <row r="72" spans="1:5" ht="15" customHeight="1">
      <c r="A72" s="64" t="s">
        <v>11</v>
      </c>
      <c r="B72" s="70">
        <f>SUM(B6:B71)</f>
        <v>1225729.1000000001</v>
      </c>
      <c r="C72" s="70">
        <f>SUM(C6:C71)</f>
        <v>1667300</v>
      </c>
      <c r="D72" s="70">
        <f>SUM(D6:D71)</f>
        <v>1225752</v>
      </c>
    </row>
    <row r="73" spans="1:5">
      <c r="B73" s="93" t="s">
        <v>13</v>
      </c>
    </row>
    <row r="74" spans="1:5">
      <c r="B74" s="94" t="s">
        <v>13</v>
      </c>
    </row>
  </sheetData>
  <mergeCells count="1">
    <mergeCell ref="A1:D1"/>
  </mergeCells>
  <pageMargins left="0.7" right="0.7" top="0.75" bottom="0.75" header="0.3" footer="0.3"/>
  <pageSetup orientation="landscape" r:id="rId1"/>
  <headerFooter>
    <oddFooter>&amp;LPrepared by: N. White &amp;C&amp;D&amp;T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8</vt:i4>
      </vt:variant>
    </vt:vector>
  </HeadingPairs>
  <TitlesOfParts>
    <vt:vector size="31" baseType="lpstr">
      <vt:lpstr>Summary - General Fund</vt:lpstr>
      <vt:lpstr>Fund Balance - General Fund</vt:lpstr>
      <vt:lpstr>General Fund - Detail </vt:lpstr>
      <vt:lpstr>Legislative </vt:lpstr>
      <vt:lpstr>Admin</vt:lpstr>
      <vt:lpstr>Clerk</vt:lpstr>
      <vt:lpstr>Finance </vt:lpstr>
      <vt:lpstr>Development Services </vt:lpstr>
      <vt:lpstr>Public Works </vt:lpstr>
      <vt:lpstr>Parks &amp; Rec </vt:lpstr>
      <vt:lpstr>Police </vt:lpstr>
      <vt:lpstr>Long Range Planning</vt:lpstr>
      <vt:lpstr>P&amp;R Committee</vt:lpstr>
      <vt:lpstr>Tree Board </vt:lpstr>
      <vt:lpstr>Historical Preservation</vt:lpstr>
      <vt:lpstr>Elders Committee</vt:lpstr>
      <vt:lpstr>Development Review Board </vt:lpstr>
      <vt:lpstr>Downtown Business Committee</vt:lpstr>
      <vt:lpstr>Code Enforcement </vt:lpstr>
      <vt:lpstr>Contingency</vt:lpstr>
      <vt:lpstr>Summary - SW Fund </vt:lpstr>
      <vt:lpstr>Stormwater </vt:lpstr>
      <vt:lpstr>SW Fund - Detail </vt:lpstr>
      <vt:lpstr>Admin!Print_Area</vt:lpstr>
      <vt:lpstr>Clerk!Print_Area</vt:lpstr>
      <vt:lpstr>'Development Services '!Print_Area</vt:lpstr>
      <vt:lpstr>'Finance '!Print_Area</vt:lpstr>
      <vt:lpstr>'Fund Balance - General Fund'!Print_Area</vt:lpstr>
      <vt:lpstr>'General Fund - Detail '!Print_Area</vt:lpstr>
      <vt:lpstr>'Public Works '!Print_Area</vt:lpstr>
      <vt:lpstr>'Summary - General Fund'!Print_Area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Nora White</cp:lastModifiedBy>
  <cp:lastPrinted>2019-11-05T17:32:25Z</cp:lastPrinted>
  <dcterms:modified xsi:type="dcterms:W3CDTF">2020-01-21T16:12:50Z</dcterms:modified>
</cp:coreProperties>
</file>